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able of Contents" sheetId="1" r:id="rId1"/>
    <sheet name="Multi-Segment" sheetId="2" r:id="rId2"/>
    <sheet name="Trend Newport News, VA+" sheetId="3" r:id="rId3"/>
    <sheet name="Response Newport News, VA+" sheetId="4" r:id="rId4"/>
    <sheet name="Help" sheetId="5" r:id="rId5"/>
  </sheets>
  <definedNames>
    <definedName name="_xlnm.Print_Area" localSheetId="4">'Help'!$A$1:$O$31</definedName>
    <definedName name="_xlnm.Print_Area" localSheetId="1">'Multi-Segment'!$A$1:$AK$60</definedName>
    <definedName name="_xlnm.Print_Area" localSheetId="3">'Response Newport News, VA+'!$A$1:$AT$67</definedName>
    <definedName name="_xlnm.Print_Area" localSheetId="0">'Table of Contents'!$A$1:$H$37</definedName>
    <definedName name="_xlnm.Print_Area" localSheetId="2">'Trend Newport News, VA+'!$A$1:$AC$63</definedName>
    <definedName name="_xlnm.Print_Titles" localSheetId="3">'Response Newport News, VA+'!$1:$6</definedName>
  </definedNames>
  <calcPr fullCalcOnLoad="1"/>
</workbook>
</file>

<file path=xl/sharedStrings.xml><?xml version="1.0" encoding="utf-8"?>
<sst xmlns="http://schemas.openxmlformats.org/spreadsheetml/2006/main" count="1440" uniqueCount="220">
  <si>
    <t>Date Created: Jan 16, 2020</t>
  </si>
  <si>
    <t>Newport News Tourism Dev</t>
  </si>
  <si>
    <t>For the Month of December 2019</t>
  </si>
  <si>
    <t>Table Of Contents</t>
  </si>
  <si>
    <t>735 East Main Street, Hendersonville, TN 37075 USA</t>
  </si>
  <si>
    <t>Blue Fin Building, 110 Southwark Street, London SE1 0TA</t>
  </si>
  <si>
    <t>T : +1 615 824 8664</t>
  </si>
  <si>
    <t>T : +44 (0)20 7922 1930</t>
  </si>
  <si>
    <t>destininfo@str.com     www.str.com</t>
  </si>
  <si>
    <t>industryinfo@str.com     www.str.com</t>
  </si>
  <si>
    <t>The STR Destination Report is a publication of STR, Inc. and STR Global, Ltd., and is intended solely for use by paid subscribers. Reproduction or distribution of the  STR Destination Report , in whole or part, without written permission is prohibited and subject to legal action. If you have received this report and are NOT a subscriber to the  STR Destination Report , please contact us immediately. Source: 2020 STR, Inc. / STR Global, Ltd. trading as "STR".</t>
  </si>
  <si>
    <t>Tab 2 - Multi-Segment</t>
  </si>
  <si>
    <t>Currency: USD - US Dollar</t>
  </si>
  <si>
    <t>For the month of: December 2019</t>
  </si>
  <si>
    <t>Currency</t>
  </si>
  <si>
    <t>Current Month - December 2019 vs December 2018</t>
  </si>
  <si>
    <t>Year to Date - December 2019 vs December 2018</t>
  </si>
  <si>
    <t>Participation</t>
  </si>
  <si>
    <t>Occ %</t>
  </si>
  <si>
    <t>ADR</t>
  </si>
  <si>
    <t>RevPAR</t>
  </si>
  <si>
    <t>Percent Change from December 2018</t>
  </si>
  <si>
    <t>Percent Change from YTD 2018</t>
  </si>
  <si>
    <t>Properties</t>
  </si>
  <si>
    <t>Rooms</t>
  </si>
  <si>
    <t>ISO Code</t>
  </si>
  <si>
    <t>Rate</t>
  </si>
  <si>
    <t>Occ</t>
  </si>
  <si>
    <t>Room Rev</t>
  </si>
  <si>
    <t>Room Avail</t>
  </si>
  <si>
    <t>Room Sold</t>
  </si>
  <si>
    <t>Census</t>
  </si>
  <si>
    <t>Sample</t>
  </si>
  <si>
    <t>Williamsburg, VA</t>
  </si>
  <si>
    <t>USD</t>
  </si>
  <si>
    <t>1</t>
  </si>
  <si>
    <t>Virginia Beach, VA</t>
  </si>
  <si>
    <t>Norfolk/Portsmouth, VA</t>
  </si>
  <si>
    <t>A blank row indicates insufficient data.</t>
  </si>
  <si>
    <t>Tab 3 - Trend Newport News, VA+</t>
  </si>
  <si>
    <t>Occupancy (%)</t>
  </si>
  <si>
    <t>Year To Date</t>
  </si>
  <si>
    <t>Running 12 Months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</si>
  <si>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</si>
  <si>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</si>
  <si>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</si>
  <si>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</si>
  <si>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</si>
  <si>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</si>
  <si>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</si>
  <si>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</si>
  <si>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</si>
  <si>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</si>
  <si>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</si>
  <si>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</si>
  <si>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This Year</t>
  </si>
  <si>
    <t>Last Year</t>
  </si>
  <si>
    <t>Percent Change</t>
  </si>
  <si>
    <t>Supply</t>
  </si>
  <si>
    <t>Demand</t>
  </si>
  <si>
    <t>Revenue</t>
  </si>
  <si>
    <t>Census %</t>
  </si>
  <si>
    <t>Census Props</t>
  </si>
  <si>
    <t>Census Rooms</t>
  </si>
  <si>
    <t>% Rooms Participants</t>
  </si>
  <si>
    <t>Tab 4 - Response Newport News, VA+</t>
  </si>
  <si>
    <t>STR Code</t>
  </si>
  <si>
    <t>Name of Establishment</t>
  </si>
  <si>
    <t>City &amp; State</t>
  </si>
  <si>
    <t>Zip Code</t>
  </si>
  <si>
    <t>Aff Date</t>
  </si>
  <si>
    <t>Open Date</t>
  </si>
  <si>
    <t>Chg in Rms</t>
  </si>
  <si>
    <t>J</t>
  </si>
  <si>
    <t>F</t>
  </si>
  <si>
    <t>M</t>
  </si>
  <si>
    <t>A</t>
  </si>
  <si>
    <t>S</t>
  </si>
  <si>
    <t>O</t>
  </si>
  <si>
    <t>N</t>
  </si>
  <si>
    <t>D</t>
  </si>
  <si>
    <t>Brentwood Suites</t>
  </si>
  <si>
    <t xml:space="preserve">Newport News, VA </t>
  </si>
  <si>
    <t>23601</t>
  </si>
  <si>
    <t>Jun 1986</t>
  </si>
  <si>
    <t>Budget Lodge</t>
  </si>
  <si>
    <t>City Center Inn</t>
  </si>
  <si>
    <t>Mar 2018</t>
  </si>
  <si>
    <t>May 1987</t>
  </si>
  <si>
    <t>●</t>
  </si>
  <si>
    <t>Closed - Independent Budget Motel &amp; Suites</t>
  </si>
  <si>
    <t>Jan 2016</t>
  </si>
  <si>
    <t>Closed - Independent Midtown Motel</t>
  </si>
  <si>
    <t>Mar 2013</t>
  </si>
  <si>
    <t>Jun 1971</t>
  </si>
  <si>
    <t>Country Inn &amp; Suites Newport News South</t>
  </si>
  <si>
    <t>Dec 2005</t>
  </si>
  <si>
    <t>○</t>
  </si>
  <si>
    <t>Holiday Inn Express &amp; Suites Newport News</t>
  </si>
  <si>
    <t>Jun 2015</t>
  </si>
  <si>
    <t>Oct 2003</t>
  </si>
  <si>
    <t>Host Inn</t>
  </si>
  <si>
    <t>Mar 1991</t>
  </si>
  <si>
    <t>Motel 6 Newport News</t>
  </si>
  <si>
    <t>Nov 1992</t>
  </si>
  <si>
    <t>Point Plaza Suites &amp; Conference Center</t>
  </si>
  <si>
    <t>Jan 2003</t>
  </si>
  <si>
    <t>Jun 1969</t>
  </si>
  <si>
    <t>Best Western Plus Newport News Inn &amp; Suites</t>
  </si>
  <si>
    <t>23602</t>
  </si>
  <si>
    <t>Feb 2011</t>
  </si>
  <si>
    <t>Mar 2006</t>
  </si>
  <si>
    <t>Comfort Inn Newport News Airport</t>
  </si>
  <si>
    <t>Feb 1988</t>
  </si>
  <si>
    <t>Y</t>
  </si>
  <si>
    <t xml:space="preserve">Comfort Suites Newport News Airport </t>
  </si>
  <si>
    <t>Jun 2006</t>
  </si>
  <si>
    <t>Courtyard Newport News Airport</t>
  </si>
  <si>
    <t>Sep 2008</t>
  </si>
  <si>
    <t>Extended Stay America Newport News I 64 Jefferson Avenue</t>
  </si>
  <si>
    <t>Jul 1997</t>
  </si>
  <si>
    <t>Hampton by Hilton Inn &amp; Suites Newport News (Oyster Point)</t>
  </si>
  <si>
    <t>Jun 1995</t>
  </si>
  <si>
    <t>Hampton by Hilton Inn Newport News-Yorktown</t>
  </si>
  <si>
    <t>Sep 1999</t>
  </si>
  <si>
    <t>Hilton Garden Inn Newport News</t>
  </si>
  <si>
    <t>Jul 2004</t>
  </si>
  <si>
    <t>InTown Suites Newport News Williamsburg</t>
  </si>
  <si>
    <t>May 2015</t>
  </si>
  <si>
    <t>Jul 2005</t>
  </si>
  <si>
    <t>James River West Motel</t>
  </si>
  <si>
    <t>Jun 1960</t>
  </si>
  <si>
    <t>Jameson Inn</t>
  </si>
  <si>
    <t>Mar 2019</t>
  </si>
  <si>
    <t>Sep 2006</t>
  </si>
  <si>
    <t>Microtel Inn &amp; Suites by Wyndham Newport News Airport</t>
  </si>
  <si>
    <t>Dec 1998</t>
  </si>
  <si>
    <t>Residence Inn Newport News Airport</t>
  </si>
  <si>
    <t>Oct 2008</t>
  </si>
  <si>
    <t>The Lodge @ Kiln Creek</t>
  </si>
  <si>
    <t>Jun 1991</t>
  </si>
  <si>
    <t>Travel Inn Newport News</t>
  </si>
  <si>
    <t>Comfort Inn Newport News Williamsburg East</t>
  </si>
  <si>
    <t>23603</t>
  </si>
  <si>
    <t>Jul 2016</t>
  </si>
  <si>
    <t>Mar 1998</t>
  </si>
  <si>
    <t>Fort Eustis Inn</t>
  </si>
  <si>
    <t>The Mulberry Inn &amp; Plaza @ Fort Eustis</t>
  </si>
  <si>
    <t>Jun 1985</t>
  </si>
  <si>
    <t>Closed - Independent Colonial Courts Motel</t>
  </si>
  <si>
    <t>23605</t>
  </si>
  <si>
    <t>Jul 2017</t>
  </si>
  <si>
    <t>Jun 1957</t>
  </si>
  <si>
    <t>Closed - Independent Windwood Plaza Hotel</t>
  </si>
  <si>
    <t>Sep 1972</t>
  </si>
  <si>
    <t>Executive Inn</t>
  </si>
  <si>
    <t>Jun 1997</t>
  </si>
  <si>
    <t>Express Inn</t>
  </si>
  <si>
    <t>Super 8 Newport News Jefferson Avenue</t>
  </si>
  <si>
    <t>Aug 1988</t>
  </si>
  <si>
    <t>Travelers Inn Motel</t>
  </si>
  <si>
    <t>Jan 1990</t>
  </si>
  <si>
    <t>May 1962</t>
  </si>
  <si>
    <t>Closed - Independent Magnuson Hotel &amp; Convention Center @ Oyster Point</t>
  </si>
  <si>
    <t>23606</t>
  </si>
  <si>
    <t>Jan 2017</t>
  </si>
  <si>
    <t>Apr 1989</t>
  </si>
  <si>
    <t>Closed Newport News Grosvenor</t>
  </si>
  <si>
    <t>Sep 1991</t>
  </si>
  <si>
    <t>Feb 1987</t>
  </si>
  <si>
    <t>Closed Relax Inn</t>
  </si>
  <si>
    <t>Closed Warwick Motel</t>
  </si>
  <si>
    <t>Jun 2000</t>
  </si>
  <si>
    <t>Days Inn Newport News Near City Center At Oyster Point</t>
  </si>
  <si>
    <t>Sep 1988</t>
  </si>
  <si>
    <t>Extended Stay America Newport News - Oyster Point</t>
  </si>
  <si>
    <t>Dec 1996</t>
  </si>
  <si>
    <t>Holiday Inn Newport News Hampton</t>
  </si>
  <si>
    <t>May 2018</t>
  </si>
  <si>
    <t>InTown Suites Newport News</t>
  </si>
  <si>
    <t>Aug 1998</t>
  </si>
  <si>
    <t>InTown Suites Newport News City Center</t>
  </si>
  <si>
    <t>Aug 2014</t>
  </si>
  <si>
    <t>Aug 2006</t>
  </si>
  <si>
    <t>InTown Suites Newport News North</t>
  </si>
  <si>
    <t>May 2002</t>
  </si>
  <si>
    <t>Sep 1997</t>
  </si>
  <si>
    <t>Key West Inn Newport News</t>
  </si>
  <si>
    <t>Aug 2013</t>
  </si>
  <si>
    <t>Jun 1987</t>
  </si>
  <si>
    <t>Marriott Newport News @ City Center</t>
  </si>
  <si>
    <t>Closed Warwick Hotel</t>
  </si>
  <si>
    <t>23607</t>
  </si>
  <si>
    <t>Oct 1992</t>
  </si>
  <si>
    <t>Closed - Independent Newport News Inn</t>
  </si>
  <si>
    <t>23608</t>
  </si>
  <si>
    <t>Aug 2015</t>
  </si>
  <si>
    <t>Jun 1988</t>
  </si>
  <si>
    <t>Days Inn Newport News</t>
  </si>
  <si>
    <t>Economy Inn &amp; Suites</t>
  </si>
  <si>
    <t>Jul 2014</t>
  </si>
  <si>
    <t>Motel 6 Newport News - Fort Eustis</t>
  </si>
  <si>
    <t>Dec 2019</t>
  </si>
  <si>
    <t>Jun 1984</t>
  </si>
  <si>
    <t xml:space="preserve">Newport News Inn </t>
  </si>
  <si>
    <t>Jul 2010</t>
  </si>
  <si>
    <t>Total Properties:</t>
  </si>
  <si>
    <t>- Monthly data received by STR</t>
  </si>
  <si>
    <t>- Monthly and daily data received by STR</t>
  </si>
  <si>
    <t>Blank - No data received by STR</t>
  </si>
  <si>
    <t>- (Chg in Rms) Property has experienced a room addition or drop during the time period of the report</t>
  </si>
  <si>
    <t>Tab 5 - Help</t>
  </si>
  <si>
    <t>Glossary:</t>
  </si>
  <si>
    <t>Frequently Asked Questions (FAQ):</t>
  </si>
  <si>
    <t>North America:</t>
  </si>
  <si>
    <t>International:</t>
  </si>
  <si>
    <t>T : +44 (0) 20 7922 1930</t>
  </si>
  <si>
    <t>Asia Pacific:</t>
  </si>
  <si>
    <t>Thong Teck Building, 15 Scotts Road #08-12, 228 218 Singapore</t>
  </si>
  <si>
    <t>T: +64 6800 7850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</si>
</sst>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#,##0.0_);\(#,##0.0\);_(* &quot;&quot;??_);"/>
    <numFmt numFmtId="167" formatCode="#,##0.0;\-#,##0.0"/>
    <numFmt numFmtId="168" formatCode="#,##0.00;\-#,##0.00"/>
  </numFmts>
  <fonts count="68">
    <font>
      <sz val="10"/>
      <name val="Arial"/>
      <family val="0"/>
    </font>
    <font>
      <sz val="10"/>
      <color indexed="9"/>
      <name val="Arial"/>
      <family val="2"/>
    </font>
    <font>
      <b/>
      <sz val="12"/>
      <color indexed="62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9"/>
      <color indexed="9"/>
      <name val="Arial"/>
      <family val="2"/>
    </font>
    <font>
      <sz val="24"/>
      <color indexed="9"/>
      <name val="Arial"/>
      <family val="2"/>
    </font>
    <font>
      <sz val="10"/>
      <color indexed="62"/>
      <name val="Arial"/>
      <family val="2"/>
    </font>
    <font>
      <sz val="8"/>
      <color indexed="9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8"/>
      <color indexed="8"/>
      <name val="Arial"/>
      <family val="0"/>
    </font>
    <font>
      <sz val="18"/>
      <color indexed="28"/>
      <name val="Calibri Light"/>
      <family val="2"/>
    </font>
    <font>
      <b/>
      <sz val="15"/>
      <color indexed="28"/>
      <name val="Calibri"/>
      <family val="2"/>
    </font>
    <font>
      <b/>
      <sz val="13"/>
      <color indexed="28"/>
      <name val="Calibri"/>
      <family val="2"/>
    </font>
    <font>
      <b/>
      <sz val="11"/>
      <color indexed="28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13"/>
      <color indexed="8"/>
      <name val="Arial"/>
      <family val="0"/>
    </font>
    <font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22"/>
      </right>
      <top style="thin">
        <color indexed="22"/>
      </top>
      <bottom>
        <color indexed="22"/>
      </bottom>
    </border>
    <border>
      <left style="thin">
        <color indexed="22"/>
      </left>
      <right>
        <color indexed="22"/>
      </right>
      <top>
        <color indexed="22"/>
      </top>
      <bottom>
        <color indexed="22"/>
      </bottom>
    </border>
    <border>
      <left style="thin">
        <color indexed="22"/>
      </left>
      <right>
        <color indexed="22"/>
      </right>
      <top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horizontal="left" vertical="top"/>
      <protection/>
    </xf>
    <xf numFmtId="0" fontId="3" fillId="33" borderId="0" xfId="0" applyNumberFormat="1" applyFont="1" applyFill="1" applyAlignment="1" applyProtection="1">
      <alignment horizontal="right" vertical="top"/>
      <protection/>
    </xf>
    <xf numFmtId="0" fontId="3" fillId="33" borderId="0" xfId="0" applyNumberFormat="1" applyFont="1" applyFill="1" applyAlignment="1" applyProtection="1">
      <alignment horizontal="left" vertical="top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>
      <alignment horizontal="right"/>
      <protection/>
    </xf>
    <xf numFmtId="0" fontId="6" fillId="33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 horizontal="right"/>
      <protection/>
    </xf>
    <xf numFmtId="0" fontId="7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vertical="top"/>
      <protection/>
    </xf>
    <xf numFmtId="0" fontId="8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1" fillId="33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 horizontal="right"/>
      <protection/>
    </xf>
    <xf numFmtId="0" fontId="12" fillId="35" borderId="0" xfId="0" applyNumberFormat="1" applyFont="1" applyFill="1" applyBorder="1" applyAlignment="1" applyProtection="1">
      <alignment/>
      <protection/>
    </xf>
    <xf numFmtId="0" fontId="12" fillId="35" borderId="0" xfId="0" applyNumberFormat="1" applyFont="1" applyFill="1" applyAlignment="1" applyProtection="1">
      <alignment/>
      <protection/>
    </xf>
    <xf numFmtId="49" fontId="0" fillId="3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3" fillId="35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10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7" fillId="0" borderId="10" xfId="0" applyNumberFormat="1" applyFont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horizontal="centerContinuous"/>
      <protection/>
    </xf>
    <xf numFmtId="0" fontId="17" fillId="0" borderId="13" xfId="0" applyNumberFormat="1" applyFont="1" applyFill="1" applyBorder="1" applyAlignment="1" applyProtection="1">
      <alignment horizontal="centerContinuous"/>
      <protection/>
    </xf>
    <xf numFmtId="0" fontId="17" fillId="0" borderId="14" xfId="0" applyNumberFormat="1" applyFont="1" applyFill="1" applyBorder="1" applyAlignment="1" applyProtection="1">
      <alignment horizontal="centerContinuous"/>
      <protection/>
    </xf>
    <xf numFmtId="0" fontId="17" fillId="0" borderId="0" xfId="0" applyNumberFormat="1" applyFont="1" applyAlignment="1" applyProtection="1">
      <alignment/>
      <protection/>
    </xf>
    <xf numFmtId="0" fontId="0" fillId="35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8" fillId="0" borderId="10" xfId="0" applyNumberFormat="1" applyFont="1" applyBorder="1" applyAlignment="1" applyProtection="1">
      <alignment horizontal="center"/>
      <protection/>
    </xf>
    <xf numFmtId="0" fontId="18" fillId="0" borderId="15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Alignment="1" applyProtection="1">
      <alignment horizontal="center"/>
      <protection/>
    </xf>
    <xf numFmtId="0" fontId="18" fillId="35" borderId="0" xfId="0" applyNumberFormat="1" applyFont="1" applyFill="1" applyAlignment="1" applyProtection="1">
      <alignment horizontal="center"/>
      <protection/>
    </xf>
    <xf numFmtId="0" fontId="17" fillId="35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7" fillId="3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164" fontId="0" fillId="34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1" xfId="0" applyNumberFormat="1" applyFont="1" applyBorder="1" applyAlignment="1" applyProtection="1">
      <alignment/>
      <protection/>
    </xf>
    <xf numFmtId="0" fontId="21" fillId="34" borderId="0" xfId="0" applyNumberFormat="1" applyFont="1" applyFill="1" applyAlignment="1" applyProtection="1">
      <alignment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Border="1" applyAlignment="1" applyProtection="1">
      <alignment horizontal="center"/>
      <protection/>
    </xf>
    <xf numFmtId="0" fontId="21" fillId="34" borderId="0" xfId="0" applyNumberFormat="1" applyFont="1" applyFill="1" applyAlignment="1" applyProtection="1">
      <alignment horizontal="center"/>
      <protection/>
    </xf>
    <xf numFmtId="0" fontId="21" fillId="35" borderId="0" xfId="0" applyNumberFormat="1" applyFont="1" applyFill="1" applyBorder="1" applyAlignment="1" applyProtection="1">
      <alignment horizontal="center"/>
      <protection/>
    </xf>
    <xf numFmtId="0" fontId="24" fillId="0" borderId="18" xfId="0" applyNumberFormat="1" applyFont="1" applyFill="1" applyBorder="1" applyAlignment="1" applyProtection="1">
      <alignment horizontal="right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5" fontId="0" fillId="34" borderId="0" xfId="0" applyNumberFormat="1" applyFont="1" applyFill="1" applyAlignment="1" applyProtection="1">
      <alignment horizontal="center"/>
      <protection/>
    </xf>
    <xf numFmtId="0" fontId="24" fillId="36" borderId="19" xfId="0" applyNumberFormat="1" applyFont="1" applyFill="1" applyBorder="1" applyAlignment="1" applyProtection="1">
      <alignment horizontal="right"/>
      <protection/>
    </xf>
    <xf numFmtId="0" fontId="24" fillId="0" borderId="20" xfId="0" applyNumberFormat="1" applyFont="1" applyBorder="1" applyAlignment="1" applyProtection="1">
      <alignment horizontal="right"/>
      <protection/>
    </xf>
    <xf numFmtId="165" fontId="0" fillId="0" borderId="10" xfId="0" applyNumberFormat="1" applyFont="1" applyBorder="1" applyAlignment="1" applyProtection="1">
      <alignment horizontal="center"/>
      <protection/>
    </xf>
    <xf numFmtId="0" fontId="4" fillId="34" borderId="0" xfId="0" applyNumberFormat="1" applyFont="1" applyFill="1" applyAlignment="1" applyProtection="1">
      <alignment horizontal="center"/>
      <protection/>
    </xf>
    <xf numFmtId="0" fontId="16" fillId="34" borderId="0" xfId="0" applyNumberFormat="1" applyFont="1" applyFill="1" applyAlignment="1" applyProtection="1">
      <alignment horizontal="right"/>
      <protection/>
    </xf>
    <xf numFmtId="0" fontId="24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" fontId="21" fillId="0" borderId="11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 horizontal="center"/>
      <protection/>
    </xf>
    <xf numFmtId="0" fontId="21" fillId="0" borderId="21" xfId="0" applyNumberFormat="1" applyFont="1" applyBorder="1" applyAlignment="1" applyProtection="1">
      <alignment/>
      <protection/>
    </xf>
    <xf numFmtId="0" fontId="21" fillId="0" borderId="0" xfId="0" applyNumberFormat="1" applyFont="1" applyAlignment="1" applyProtection="1">
      <alignment/>
      <protection/>
    </xf>
    <xf numFmtId="0" fontId="21" fillId="0" borderId="21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  <xf numFmtId="0" fontId="25" fillId="35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166" fontId="1" fillId="35" borderId="0" xfId="0" applyNumberFormat="1" applyFont="1" applyFill="1" applyBorder="1" applyAlignment="1" applyProtection="1">
      <alignment/>
      <protection/>
    </xf>
    <xf numFmtId="166" fontId="25" fillId="35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wrapText="1"/>
      <protection/>
    </xf>
    <xf numFmtId="0" fontId="17" fillId="0" borderId="0" xfId="0" applyNumberFormat="1" applyFont="1" applyFill="1" applyAlignment="1" applyProtection="1">
      <alignment horizontal="right" wrapText="1"/>
      <protection/>
    </xf>
    <xf numFmtId="0" fontId="1" fillId="34" borderId="0" xfId="0" applyNumberFormat="1" applyFont="1" applyFill="1" applyAlignment="1" applyProtection="1">
      <alignment horizontal="center"/>
      <protection/>
    </xf>
    <xf numFmtId="0" fontId="17" fillId="34" borderId="22" xfId="0" applyNumberFormat="1" applyFont="1" applyFill="1" applyBorder="1" applyAlignment="1" applyProtection="1">
      <alignment horizontal="center" wrapText="1"/>
      <protection/>
    </xf>
    <xf numFmtId="0" fontId="17" fillId="34" borderId="2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31" fillId="34" borderId="0" xfId="0" applyNumberFormat="1" applyFont="1" applyFill="1" applyAlignment="1" applyProtection="1">
      <alignment/>
      <protection/>
    </xf>
    <xf numFmtId="0" fontId="32" fillId="34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Border="1" applyAlignment="1" applyProtection="1">
      <alignment horizontal="right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0" fillId="36" borderId="12" xfId="0" applyNumberFormat="1" applyFont="1" applyFill="1" applyBorder="1" applyAlignment="1" applyProtection="1">
      <alignment horizontal="right"/>
      <protection/>
    </xf>
    <xf numFmtId="0" fontId="0" fillId="0" borderId="21" xfId="0" applyNumberFormat="1" applyFont="1" applyBorder="1" applyAlignment="1" applyProtection="1">
      <alignment horizontal="right"/>
      <protection/>
    </xf>
    <xf numFmtId="0" fontId="0" fillId="36" borderId="21" xfId="0" applyNumberFormat="1" applyFont="1" applyFill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35" borderId="0" xfId="0" applyNumberFormat="1" applyFont="1" applyFill="1" applyAlignment="1" applyProtection="1">
      <alignment horizontal="right"/>
      <protection/>
    </xf>
    <xf numFmtId="0" fontId="0" fillId="36" borderId="12" xfId="0" applyNumberFormat="1" applyFont="1" applyFill="1" applyBorder="1" applyAlignment="1" applyProtection="1">
      <alignment/>
      <protection/>
    </xf>
    <xf numFmtId="0" fontId="0" fillId="36" borderId="12" xfId="0" applyNumberFormat="1" applyFont="1" applyFill="1" applyBorder="1" applyAlignment="1" applyProtection="1">
      <alignment horizontal="center"/>
      <protection/>
    </xf>
    <xf numFmtId="167" fontId="0" fillId="36" borderId="12" xfId="0" applyNumberFormat="1" applyFont="1" applyFill="1" applyBorder="1" applyAlignment="1" applyProtection="1">
      <alignment/>
      <protection/>
    </xf>
    <xf numFmtId="167" fontId="0" fillId="36" borderId="13" xfId="0" applyNumberFormat="1" applyFont="1" applyFill="1" applyBorder="1" applyAlignment="1" applyProtection="1">
      <alignment/>
      <protection/>
    </xf>
    <xf numFmtId="168" fontId="0" fillId="36" borderId="12" xfId="0" applyNumberFormat="1" applyFont="1" applyFill="1" applyBorder="1" applyAlignment="1" applyProtection="1">
      <alignment/>
      <protection/>
    </xf>
    <xf numFmtId="168" fontId="0" fillId="36" borderId="13" xfId="0" applyNumberFormat="1" applyFont="1" applyFill="1" applyBorder="1" applyAlignment="1" applyProtection="1">
      <alignment/>
      <protection/>
    </xf>
    <xf numFmtId="1" fontId="0" fillId="36" borderId="12" xfId="0" applyNumberFormat="1" applyFont="1" applyFill="1" applyBorder="1" applyAlignment="1" applyProtection="1">
      <alignment/>
      <protection/>
    </xf>
    <xf numFmtId="1" fontId="0" fillId="36" borderId="13" xfId="0" applyNumberFormat="1" applyFont="1" applyFill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167" fontId="0" fillId="0" borderId="21" xfId="0" applyNumberFormat="1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8" fontId="0" fillId="0" borderId="21" xfId="0" applyNumberFormat="1" applyFont="1" applyBorder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8" fontId="0" fillId="0" borderId="21" xfId="0" applyNumberFormat="1" applyFont="1" applyBorder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36" borderId="21" xfId="0" applyNumberFormat="1" applyFont="1" applyFill="1" applyBorder="1" applyAlignment="1" applyProtection="1">
      <alignment/>
      <protection/>
    </xf>
    <xf numFmtId="0" fontId="0" fillId="36" borderId="21" xfId="0" applyNumberFormat="1" applyFont="1" applyFill="1" applyBorder="1" applyAlignment="1" applyProtection="1">
      <alignment horizontal="center"/>
      <protection/>
    </xf>
    <xf numFmtId="167" fontId="0" fillId="36" borderId="21" xfId="0" applyNumberFormat="1" applyFont="1" applyFill="1" applyBorder="1" applyAlignment="1" applyProtection="1">
      <alignment/>
      <protection/>
    </xf>
    <xf numFmtId="167" fontId="0" fillId="36" borderId="0" xfId="0" applyNumberFormat="1" applyFont="1" applyFill="1" applyAlignment="1" applyProtection="1">
      <alignment/>
      <protection/>
    </xf>
    <xf numFmtId="168" fontId="0" fillId="36" borderId="21" xfId="0" applyNumberFormat="1" applyFont="1" applyFill="1" applyBorder="1" applyAlignment="1" applyProtection="1">
      <alignment/>
      <protection/>
    </xf>
    <xf numFmtId="168" fontId="0" fillId="36" borderId="0" xfId="0" applyNumberFormat="1" applyFont="1" applyFill="1" applyAlignment="1" applyProtection="1">
      <alignment/>
      <protection/>
    </xf>
    <xf numFmtId="1" fontId="0" fillId="36" borderId="21" xfId="0" applyNumberFormat="1" applyFont="1" applyFill="1" applyBorder="1" applyAlignment="1" applyProtection="1">
      <alignment/>
      <protection/>
    </xf>
    <xf numFmtId="1" fontId="0" fillId="36" borderId="0" xfId="0" applyNumberFormat="1" applyFont="1" applyFill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165" fontId="0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/>
      <protection/>
    </xf>
    <xf numFmtId="0" fontId="17" fillId="35" borderId="21" xfId="0" applyNumberFormat="1" applyFont="1" applyFill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0" fontId="1" fillId="35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" fontId="21" fillId="0" borderId="15" xfId="0" applyNumberFormat="1" applyFont="1" applyBorder="1" applyAlignment="1" applyProtection="1">
      <alignment horizontal="center"/>
      <protection/>
    </xf>
    <xf numFmtId="165" fontId="0" fillId="0" borderId="12" xfId="0" applyNumberFormat="1" applyFont="1" applyBorder="1" applyAlignment="1" applyProtection="1">
      <alignment horizontal="center"/>
      <protection/>
    </xf>
    <xf numFmtId="165" fontId="0" fillId="36" borderId="21" xfId="0" applyNumberFormat="1" applyFont="1" applyFill="1" applyBorder="1" applyAlignment="1" applyProtection="1">
      <alignment horizontal="center"/>
      <protection/>
    </xf>
    <xf numFmtId="165" fontId="0" fillId="0" borderId="15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 horizontal="center"/>
      <protection/>
    </xf>
    <xf numFmtId="2" fontId="0" fillId="0" borderId="12" xfId="0" applyNumberFormat="1" applyFont="1" applyBorder="1" applyAlignment="1" applyProtection="1">
      <alignment horizontal="center"/>
      <protection/>
    </xf>
    <xf numFmtId="2" fontId="0" fillId="36" borderId="21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 horizontal="center"/>
      <protection/>
    </xf>
    <xf numFmtId="3" fontId="0" fillId="36" borderId="21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1" fontId="0" fillId="36" borderId="21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 applyProtection="1">
      <alignment horizontal="center"/>
      <protection/>
    </xf>
    <xf numFmtId="165" fontId="0" fillId="0" borderId="13" xfId="0" applyNumberFormat="1" applyFont="1" applyBorder="1" applyAlignment="1" applyProtection="1">
      <alignment horizontal="center"/>
      <protection/>
    </xf>
    <xf numFmtId="165" fontId="0" fillId="36" borderId="0" xfId="0" applyNumberFormat="1" applyFont="1" applyFill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center"/>
      <protection/>
    </xf>
    <xf numFmtId="0" fontId="21" fillId="0" borderId="17" xfId="0" applyNumberFormat="1" applyFon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2" fontId="0" fillId="36" borderId="0" xfId="0" applyNumberFormat="1" applyFont="1" applyFill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/>
      <protection/>
    </xf>
    <xf numFmtId="3" fontId="0" fillId="36" borderId="0" xfId="0" applyNumberFormat="1" applyFont="1" applyFill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/>
    </xf>
    <xf numFmtId="1" fontId="0" fillId="36" borderId="0" xfId="0" applyNumberFormat="1" applyFont="1" applyFill="1" applyAlignment="1" applyProtection="1">
      <alignment horizontal="center"/>
      <protection/>
    </xf>
    <xf numFmtId="164" fontId="4" fillId="34" borderId="0" xfId="0" applyNumberFormat="1" applyFont="1" applyFill="1" applyBorder="1" applyAlignment="1" applyProtection="1">
      <alignment/>
      <protection/>
    </xf>
    <xf numFmtId="165" fontId="0" fillId="0" borderId="16" xfId="0" applyNumberFormat="1" applyFont="1" applyBorder="1" applyAlignment="1" applyProtection="1">
      <alignment horizontal="center"/>
      <protection/>
    </xf>
    <xf numFmtId="2" fontId="0" fillId="36" borderId="10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36" borderId="10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" fontId="21" fillId="0" borderId="16" xfId="0" applyNumberFormat="1" applyFont="1" applyBorder="1" applyAlignment="1" applyProtection="1">
      <alignment horizontal="center"/>
      <protection/>
    </xf>
    <xf numFmtId="165" fontId="0" fillId="0" borderId="14" xfId="0" applyNumberFormat="1" applyFont="1" applyBorder="1" applyAlignment="1" applyProtection="1">
      <alignment horizontal="center"/>
      <protection/>
    </xf>
    <xf numFmtId="165" fontId="0" fillId="36" borderId="1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Continuous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3" fillId="0" borderId="0" xfId="0" applyNumberFormat="1" applyFont="1" applyAlignment="1" applyProtection="1">
      <alignment horizontal="left"/>
      <protection/>
    </xf>
    <xf numFmtId="0" fontId="0" fillId="34" borderId="0" xfId="0" applyFont="1" applyFill="1" applyAlignment="1">
      <alignment/>
    </xf>
    <xf numFmtId="0" fontId="0" fillId="36" borderId="21" xfId="0" applyNumberFormat="1" applyFont="1" applyFill="1" applyBorder="1" applyAlignment="1" applyProtection="1">
      <alignment horizontal="center"/>
      <protection/>
    </xf>
    <xf numFmtId="0" fontId="0" fillId="36" borderId="21" xfId="0" applyNumberFormat="1" applyFont="1" applyFill="1" applyBorder="1" applyAlignment="1" applyProtection="1">
      <alignment/>
      <protection/>
    </xf>
    <xf numFmtId="0" fontId="0" fillId="36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1" fillId="33" borderId="0" xfId="0" applyNumberFormat="1" applyFont="1" applyFill="1" applyAlignment="1" applyProtection="1">
      <alignment horizontal="left" wrapText="1"/>
      <protection/>
    </xf>
    <xf numFmtId="0" fontId="9" fillId="33" borderId="0" xfId="0" applyFont="1" applyFill="1" applyAlignment="1" applyProtection="1">
      <alignment horizontal="left" wrapText="1"/>
      <protection/>
    </xf>
    <xf numFmtId="0" fontId="15" fillId="33" borderId="15" xfId="0" applyNumberFormat="1" applyFont="1" applyFill="1" applyBorder="1" applyAlignment="1" applyProtection="1">
      <alignment horizontal="center" vertical="center"/>
      <protection/>
    </xf>
    <xf numFmtId="0" fontId="15" fillId="33" borderId="16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Alignment="1" applyProtection="1">
      <alignment horizontal="right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horizontal="right"/>
      <protection/>
    </xf>
    <xf numFmtId="0" fontId="1" fillId="35" borderId="0" xfId="0" applyNumberFormat="1" applyFont="1" applyFill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0" fontId="22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21" fillId="0" borderId="12" xfId="0" applyNumberFormat="1" applyFont="1" applyBorder="1" applyAlignment="1" applyProtection="1">
      <alignment horizontal="center"/>
      <protection/>
    </xf>
    <xf numFmtId="1" fontId="21" fillId="0" borderId="13" xfId="0" applyNumberFormat="1" applyFont="1" applyBorder="1" applyAlignment="1" applyProtection="1">
      <alignment vertical="center"/>
      <protection/>
    </xf>
    <xf numFmtId="1" fontId="21" fillId="0" borderId="14" xfId="0" applyNumberFormat="1" applyFont="1" applyBorder="1" applyAlignment="1" applyProtection="1">
      <alignment vertical="center"/>
      <protection/>
    </xf>
    <xf numFmtId="0" fontId="21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Border="1" applyAlignment="1" applyProtection="1">
      <alignment horizontal="center" wrapText="1"/>
      <protection/>
    </xf>
    <xf numFmtId="0" fontId="21" fillId="0" borderId="13" xfId="0" applyNumberFormat="1" applyFont="1" applyBorder="1" applyAlignment="1" applyProtection="1">
      <alignment vertical="center" wrapText="1"/>
      <protection/>
    </xf>
    <xf numFmtId="0" fontId="21" fillId="0" borderId="14" xfId="0" applyNumberFormat="1" applyFont="1" applyBorder="1" applyAlignment="1" applyProtection="1">
      <alignment vertical="center" wrapText="1"/>
      <protection/>
    </xf>
    <xf numFmtId="0" fontId="21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5" borderId="0" xfId="0" applyNumberFormat="1" applyFont="1" applyFill="1" applyBorder="1" applyAlignment="1" applyProtection="1">
      <alignment/>
      <protection/>
    </xf>
    <xf numFmtId="0" fontId="25" fillId="35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5" fillId="33" borderId="0" xfId="0" applyNumberFormat="1" applyFont="1" applyFill="1" applyAlignment="1" applyProtection="1">
      <alignment horizontal="left" wrapText="1"/>
      <protection/>
    </xf>
    <xf numFmtId="0" fontId="32" fillId="34" borderId="0" xfId="0" applyNumberFormat="1" applyFont="1" applyFill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54F0F"/>
      <rgbColor rgb="0000FFFF"/>
      <rgbColor rgb="00800000"/>
      <rgbColor rgb="00008000"/>
      <rgbColor rgb="00000080"/>
      <rgbColor rgb="00808000"/>
      <rgbColor rgb="00D0006F"/>
      <rgbColor rgb="00008080"/>
      <rgbColor rgb="00C0C0C0"/>
      <rgbColor rgb="00808080"/>
      <rgbColor rgb="009999FF"/>
      <rgbColor rgb="006E6259"/>
      <rgbColor rgb="00620C0B"/>
      <rgbColor rgb="00590001"/>
      <rgbColor rgb="00404549"/>
      <rgbColor rgb="00CD9B7A"/>
      <rgbColor rgb="00990033"/>
      <rgbColor rgb="00EAEAEA"/>
      <rgbColor rgb="00000080"/>
      <rgbColor rgb="003366FF"/>
      <rgbColor rgb="00579A32"/>
      <rgbColor rgb="00CC9900"/>
      <rgbColor rgb="00D22630"/>
      <rgbColor rgb="00800000"/>
      <rgbColor rgb="0000BFB3"/>
      <rgbColor rgb="000000FF"/>
      <rgbColor rgb="00009CDE"/>
      <rgbColor rgb="00CCFFFF"/>
      <rgbColor rgb="00CCFFCC"/>
      <rgbColor rgb="00FFFF99"/>
      <rgbColor rgb="0099CCFF"/>
      <rgbColor rgb="00666666"/>
      <rgbColor rgb="00CC99FF"/>
      <rgbColor rgb="00FFCC99"/>
      <rgbColor rgb="003366FF"/>
      <rgbColor rgb="0033CCCC"/>
      <rgbColor rgb="0084BD00"/>
      <rgbColor rgb="00FEDB00"/>
      <rgbColor rgb="00FF9900"/>
      <rgbColor rgb="00FE5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Percent Change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74"/>
          <c:w val="0.9515"/>
          <c:h val="0.72575"/>
        </c:manualLayout>
      </c:layout>
      <c:lineChart>
        <c:grouping val="standard"/>
        <c:varyColors val="0"/>
        <c:ser>
          <c:idx val="0"/>
          <c:order val="0"/>
          <c:tx>
            <c:v>Occupancy</c:v>
          </c:tx>
          <c:spPr>
            <a:ln w="38100">
              <a:solidFill>
                <a:srgbClr val="009CD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9CDE"/>
              </a:solidFill>
              <a:ln>
                <a:solidFill>
                  <a:srgbClr val="009CDE"/>
                </a:solidFill>
              </a:ln>
            </c:spPr>
          </c:marker>
          <c:cat>
            <c:strRef>
              <c:f>'Trend Newport News, VA+'!$C$19:$T$19</c:f>
              <c:strCache/>
            </c:strRef>
          </c:cat>
          <c:val>
            <c:numRef>
              <c:f>'Trend Newport News, VA+'!$C$22:$T$22</c:f>
              <c:numCache/>
            </c:numRef>
          </c:val>
          <c:smooth val="0"/>
        </c:ser>
        <c:ser>
          <c:idx val="1"/>
          <c:order val="1"/>
          <c:tx>
            <c:v>ADR</c:v>
          </c:tx>
          <c:spPr>
            <a:ln w="38100">
              <a:solidFill>
                <a:srgbClr val="84B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4BD00"/>
              </a:solidFill>
              <a:ln>
                <a:solidFill>
                  <a:srgbClr val="84BD00"/>
                </a:solidFill>
              </a:ln>
            </c:spPr>
          </c:marker>
          <c:cat>
            <c:strRef>
              <c:f>'Trend Newport News, VA+'!$C$19:$T$19</c:f>
              <c:strCache/>
            </c:strRef>
          </c:cat>
          <c:val>
            <c:numRef>
              <c:f>'Trend Newport News, VA+'!$C$28:$T$28</c:f>
              <c:numCache/>
            </c:numRef>
          </c:val>
          <c:smooth val="0"/>
        </c:ser>
        <c:ser>
          <c:idx val="2"/>
          <c:order val="2"/>
          <c:tx>
            <c:v>RevPAR</c:v>
          </c:tx>
          <c:spPr>
            <a:ln w="38100">
              <a:solidFill>
                <a:srgbClr val="FE5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'Trend Newport News, VA+'!$C$19:$T$19</c:f>
              <c:strCache/>
            </c:strRef>
          </c:cat>
          <c:val>
            <c:numRef>
              <c:f>'Trend Newport News, VA+'!$C$34:$T$34</c:f>
              <c:numCache/>
            </c:numRef>
          </c:val>
          <c:smooth val="0"/>
        </c:ser>
        <c:marker val="1"/>
        <c:axId val="64682661"/>
        <c:axId val="45273038"/>
      </c:line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2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575"/>
          <c:y val="0.9145"/>
          <c:w val="0.24375"/>
          <c:h val="0.0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Percent Change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4"/>
          <c:w val="0.951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9CD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('Trend Newport News, VA+'!$V$18,'Trend Newport News, VA+'!$Z$18)</c:f>
              <c:strCache/>
            </c:strRef>
          </c:cat>
          <c:val>
            <c:numRef>
              <c:f>('Trend Newport News, VA+'!$X$22,'Trend Newport News, VA+'!$AB$22)</c:f>
              <c:numCache/>
            </c:numRef>
          </c:val>
        </c:ser>
        <c:ser>
          <c:idx val="1"/>
          <c:order val="1"/>
          <c:tx>
            <c:v>ADR</c:v>
          </c:tx>
          <c:spPr>
            <a:solidFill>
              <a:srgbClr val="84BD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('Trend Newport News, VA+'!$V$18,'Trend Newport News, VA+'!$Z$18)</c:f>
              <c:strCache/>
            </c:strRef>
          </c:cat>
          <c:val>
            <c:numRef>
              <c:f>('Trend Newport News, VA+'!$X$28,'Trend Newport News, VA+'!$AB$28)</c:f>
              <c:numCache/>
            </c:numRef>
          </c:val>
        </c:ser>
        <c:ser>
          <c:idx val="2"/>
          <c:order val="2"/>
          <c:tx>
            <c:v>RevPAR</c:v>
          </c:tx>
          <c:spPr>
            <a:solidFill>
              <a:srgbClr val="FE5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('Trend Newport News, VA+'!$V$18,'Trend Newport News, VA+'!$Z$18)</c:f>
              <c:strCache/>
            </c:strRef>
          </c:cat>
          <c:val>
            <c:numRef>
              <c:f>('Trend Newport News, VA+'!$X$34,'Trend Newport News, VA+'!$AB$34)</c:f>
              <c:numCache/>
            </c:numRef>
          </c:val>
        </c:ser>
        <c:axId val="4804159"/>
        <c:axId val="43237432"/>
      </c:barChart>
      <c:catAx>
        <c:axId val="4804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37432"/>
        <c:crosses val="autoZero"/>
        <c:auto val="1"/>
        <c:lblOffset val="100"/>
        <c:tickLblSkip val="1"/>
        <c:noMultiLvlLbl val="0"/>
      </c:catAx>
      <c:valAx>
        <c:axId val="432374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5"/>
          <c:y val="0.9145"/>
          <c:w val="0.6025"/>
          <c:h val="0.0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0</xdr:rowOff>
    </xdr:from>
    <xdr:to>
      <xdr:col>6</xdr:col>
      <xdr:colOff>857250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0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3</xdr:row>
      <xdr:rowOff>0</xdr:rowOff>
    </xdr:from>
    <xdr:to>
      <xdr:col>16</xdr:col>
      <xdr:colOff>314325</xdr:colOff>
      <xdr:row>15</xdr:row>
      <xdr:rowOff>161925</xdr:rowOff>
    </xdr:to>
    <xdr:graphicFrame>
      <xdr:nvGraphicFramePr>
        <xdr:cNvPr id="1" name="Chart 2"/>
        <xdr:cNvGraphicFramePr/>
      </xdr:nvGraphicFramePr>
      <xdr:xfrm>
        <a:off x="1028700" y="876300"/>
        <a:ext cx="1371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26</xdr:col>
      <xdr:colOff>542925</xdr:colOff>
      <xdr:row>15</xdr:row>
      <xdr:rowOff>161925</xdr:rowOff>
    </xdr:to>
    <xdr:graphicFrame>
      <xdr:nvGraphicFramePr>
        <xdr:cNvPr id="2" name="Chart 3"/>
        <xdr:cNvGraphicFramePr/>
      </xdr:nvGraphicFramePr>
      <xdr:xfrm>
        <a:off x="18268950" y="876300"/>
        <a:ext cx="46958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57.57421875" style="0" customWidth="1"/>
    <col min="3" max="3" width="5.421875" style="0" customWidth="1"/>
    <col min="4" max="4" width="3.140625" style="0" customWidth="1"/>
    <col min="5" max="5" width="57.57421875" style="0" customWidth="1"/>
    <col min="6" max="6" width="5.421875" style="0" customWidth="1"/>
    <col min="7" max="7" width="15.57421875" style="0" customWidth="1"/>
    <col min="8" max="8" width="4.140625" style="0" customWidth="1"/>
    <col min="9" max="13" width="7.140625" style="0" customWidth="1"/>
    <col min="14" max="14" width="1.421875" style="0" customWidth="1"/>
    <col min="15" max="15" width="7.421875" style="0" customWidth="1"/>
    <col min="16" max="50" width="9.140625" style="0" customWidth="1"/>
  </cols>
  <sheetData>
    <row r="1" spans="1:50" ht="45.75" customHeight="1">
      <c r="A1" s="1"/>
      <c r="B1" s="2"/>
      <c r="C1" s="2"/>
      <c r="D1" s="3"/>
      <c r="E1" s="2"/>
      <c r="F1" s="2"/>
      <c r="G1" s="2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24.75" customHeight="1">
      <c r="A2" s="2"/>
      <c r="B2" s="6" t="s">
        <v>0</v>
      </c>
      <c r="C2" s="7"/>
      <c r="D2" s="8"/>
      <c r="E2" s="8"/>
      <c r="F2" s="7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25.5" customHeight="1">
      <c r="A3" s="2"/>
      <c r="B3" s="11" t="s">
        <v>1</v>
      </c>
      <c r="C3" s="12"/>
      <c r="D3" s="13"/>
      <c r="E3" s="13"/>
      <c r="F3" s="12"/>
      <c r="G3" s="9"/>
      <c r="H3" s="1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" customHeight="1">
      <c r="A4" s="2"/>
      <c r="B4" s="251" t="s">
        <v>2</v>
      </c>
      <c r="C4" s="251"/>
      <c r="D4" s="251"/>
      <c r="E4" s="251"/>
      <c r="F4" s="14"/>
      <c r="G4" s="9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5" customHeight="1">
      <c r="A5" s="2"/>
      <c r="B5" s="251"/>
      <c r="C5" s="251"/>
      <c r="D5" s="251"/>
      <c r="E5" s="251"/>
      <c r="F5" s="14"/>
      <c r="G5" s="9"/>
      <c r="H5" s="10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customHeight="1">
      <c r="A6" s="2"/>
      <c r="B6" s="15"/>
      <c r="C6" s="16"/>
      <c r="D6" s="15"/>
      <c r="E6" s="15"/>
      <c r="F6" s="16"/>
      <c r="G6" s="9"/>
      <c r="H6" s="1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15.75" customHeight="1">
      <c r="A7" s="2"/>
      <c r="B7" s="17" t="s">
        <v>3</v>
      </c>
      <c r="C7" s="17"/>
      <c r="D7" s="18">
        <v>1</v>
      </c>
      <c r="E7" s="19"/>
      <c r="F7" s="7"/>
      <c r="G7" s="9"/>
      <c r="H7" s="1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ht="15.75" customHeight="1">
      <c r="A8" s="2"/>
      <c r="B8" s="17" t="str">
        <f>HYPERLINK("#'Multi-Segment'!A1","Multi-Segment")</f>
        <v>Multi-Segment</v>
      </c>
      <c r="C8" s="17"/>
      <c r="D8" s="18" t="str">
        <f>HYPERLINK("#'Multi-Segment'!A1","2")</f>
        <v>2</v>
      </c>
      <c r="E8" s="19"/>
      <c r="F8" s="7"/>
      <c r="G8" s="9"/>
      <c r="H8" s="1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ht="15.75" customHeight="1">
      <c r="A9" s="2"/>
      <c r="B9" s="17" t="str">
        <f>HYPERLINK("#'Trend Newport News, VA+'!A1","Trend Newport News, VA+")</f>
        <v>Trend Newport News, VA+</v>
      </c>
      <c r="C9" s="17"/>
      <c r="D9" s="18" t="str">
        <f>HYPERLINK("#'Trend Newport News, VA+'!A1","3")</f>
        <v>3</v>
      </c>
      <c r="E9" s="19"/>
      <c r="F9" s="7"/>
      <c r="G9" s="2"/>
      <c r="H9" s="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15.75" customHeight="1">
      <c r="A10" s="2"/>
      <c r="B10" s="17" t="str">
        <f>HYPERLINK("#'Response Newport News, VA+'!A1","Response Newport News, VA+")</f>
        <v>Response Newport News, VA+</v>
      </c>
      <c r="C10" s="17"/>
      <c r="D10" s="18" t="str">
        <f>HYPERLINK("#'Response Newport News, VA+'!A1","4")</f>
        <v>4</v>
      </c>
      <c r="E10" s="19"/>
      <c r="F10" s="7"/>
      <c r="G10" s="2"/>
      <c r="H10" s="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15.75" customHeight="1">
      <c r="A11" s="20"/>
      <c r="B11" s="17" t="str">
        <f>HYPERLINK("#'Help'!A1","Help")</f>
        <v>Help</v>
      </c>
      <c r="C11" s="17"/>
      <c r="D11" s="18" t="str">
        <f>HYPERLINK("#'Help'!A1","5")</f>
        <v>5</v>
      </c>
      <c r="E11" s="19"/>
      <c r="F11" s="7"/>
      <c r="G11" s="2"/>
      <c r="H11" s="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15.75" customHeight="1">
      <c r="A12" s="2"/>
      <c r="B12" s="17"/>
      <c r="C12" s="17"/>
      <c r="D12" s="18"/>
      <c r="E12" s="19"/>
      <c r="F12" s="7"/>
      <c r="G12" s="2"/>
      <c r="H12" s="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15.75" customHeight="1">
      <c r="A13" s="2"/>
      <c r="B13" s="17"/>
      <c r="C13" s="17"/>
      <c r="D13" s="18"/>
      <c r="E13" s="19"/>
      <c r="F13" s="7"/>
      <c r="G13" s="2"/>
      <c r="H13" s="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15.75" customHeight="1">
      <c r="A14" s="2"/>
      <c r="B14" s="17"/>
      <c r="C14" s="17"/>
      <c r="D14" s="18"/>
      <c r="E14" s="19"/>
      <c r="F14" s="7"/>
      <c r="G14" s="2"/>
      <c r="H14" s="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5.75" customHeight="1">
      <c r="A15" s="2"/>
      <c r="B15" s="17"/>
      <c r="C15" s="17"/>
      <c r="D15" s="18"/>
      <c r="E15" s="19"/>
      <c r="F15" s="7"/>
      <c r="G15" s="2"/>
      <c r="H15" s="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5.75" customHeight="1">
      <c r="A16" s="2"/>
      <c r="B16" s="17"/>
      <c r="C16" s="17"/>
      <c r="D16" s="18"/>
      <c r="E16" s="19"/>
      <c r="F16" s="7"/>
      <c r="G16" s="2"/>
      <c r="H16" s="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15.75" customHeight="1">
      <c r="A17" s="2"/>
      <c r="B17" s="17"/>
      <c r="C17" s="17"/>
      <c r="D17" s="18"/>
      <c r="E17" s="19"/>
      <c r="F17" s="7"/>
      <c r="G17" s="2"/>
      <c r="H17" s="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5.75" customHeight="1">
      <c r="A18" s="2"/>
      <c r="B18" s="17"/>
      <c r="C18" s="17"/>
      <c r="D18" s="18"/>
      <c r="E18" s="19"/>
      <c r="F18" s="7"/>
      <c r="G18" s="2"/>
      <c r="H18" s="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5.75" customHeight="1">
      <c r="A19" s="2"/>
      <c r="B19" s="17"/>
      <c r="C19" s="17"/>
      <c r="D19" s="18"/>
      <c r="E19" s="19"/>
      <c r="F19" s="7"/>
      <c r="G19" s="2"/>
      <c r="H19" s="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5.75" customHeight="1">
      <c r="A20" s="2"/>
      <c r="B20" s="17"/>
      <c r="C20" s="17"/>
      <c r="D20" s="18"/>
      <c r="E20" s="19"/>
      <c r="F20" s="7"/>
      <c r="G20" s="2"/>
      <c r="H20" s="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5.75" customHeight="1">
      <c r="A21" s="2"/>
      <c r="B21" s="17"/>
      <c r="C21" s="17"/>
      <c r="D21" s="18"/>
      <c r="E21" s="19"/>
      <c r="F21" s="7"/>
      <c r="G21" s="2"/>
      <c r="H21" s="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5.75" customHeight="1">
      <c r="A22" s="2"/>
      <c r="B22" s="17"/>
      <c r="C22" s="17"/>
      <c r="D22" s="18"/>
      <c r="E22" s="19"/>
      <c r="F22" s="7"/>
      <c r="G22" s="2"/>
      <c r="H22" s="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5.75" customHeight="1">
      <c r="A23" s="2"/>
      <c r="B23" s="17"/>
      <c r="C23" s="17"/>
      <c r="D23" s="18"/>
      <c r="E23" s="19"/>
      <c r="F23" s="7"/>
      <c r="G23" s="2"/>
      <c r="H23" s="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5.75" customHeight="1">
      <c r="A24" s="2"/>
      <c r="B24" s="17"/>
      <c r="C24" s="17"/>
      <c r="D24" s="18"/>
      <c r="E24" s="19"/>
      <c r="F24" s="7"/>
      <c r="G24" s="2"/>
      <c r="H24" s="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5.75" customHeight="1">
      <c r="A25" s="2"/>
      <c r="B25" s="17"/>
      <c r="C25" s="17"/>
      <c r="D25" s="18"/>
      <c r="E25" s="19"/>
      <c r="F25" s="7"/>
      <c r="G25" s="2"/>
      <c r="H25" s="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5.75" customHeight="1">
      <c r="A26" s="2"/>
      <c r="B26" s="17"/>
      <c r="C26" s="17"/>
      <c r="D26" s="18"/>
      <c r="E26" s="19"/>
      <c r="F26" s="7"/>
      <c r="G26" s="2"/>
      <c r="H26" s="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5.75" customHeight="1">
      <c r="A27" s="2"/>
      <c r="B27" s="17"/>
      <c r="C27" s="17"/>
      <c r="D27" s="18"/>
      <c r="E27" s="19"/>
      <c r="F27" s="7"/>
      <c r="G27" s="2"/>
      <c r="H27" s="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5.75" customHeight="1">
      <c r="A28" s="2"/>
      <c r="B28" s="17"/>
      <c r="C28" s="17"/>
      <c r="D28" s="18"/>
      <c r="E28" s="19"/>
      <c r="F28" s="7"/>
      <c r="G28" s="2"/>
      <c r="H28" s="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5.75" customHeight="1">
      <c r="A29" s="2"/>
      <c r="B29" s="17"/>
      <c r="C29" s="17"/>
      <c r="D29" s="18"/>
      <c r="E29" s="19"/>
      <c r="F29" s="7"/>
      <c r="G29" s="2"/>
      <c r="H29" s="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5.75" customHeight="1">
      <c r="A30" s="2"/>
      <c r="B30" s="17"/>
      <c r="C30" s="17"/>
      <c r="D30" s="18"/>
      <c r="E30" s="19"/>
      <c r="F30" s="7"/>
      <c r="G30" s="2"/>
      <c r="H30" s="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0.5" customHeight="1">
      <c r="A31" s="2"/>
      <c r="B31" s="17"/>
      <c r="C31" s="17"/>
      <c r="D31" s="18"/>
      <c r="E31" s="19"/>
      <c r="F31" s="19"/>
      <c r="G31" s="2"/>
      <c r="H31" s="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0.5" customHeight="1">
      <c r="A32" s="2"/>
      <c r="B32" s="21" t="s">
        <v>4</v>
      </c>
      <c r="C32" s="21"/>
      <c r="D32" s="22"/>
      <c r="E32" s="21" t="s">
        <v>5</v>
      </c>
      <c r="F32" s="21"/>
      <c r="G32" s="2"/>
      <c r="H32" s="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0.5" customHeight="1">
      <c r="A33" s="2"/>
      <c r="B33" s="21" t="s">
        <v>6</v>
      </c>
      <c r="C33" s="21"/>
      <c r="D33" s="22"/>
      <c r="E33" s="21" t="s">
        <v>7</v>
      </c>
      <c r="F33" s="21"/>
      <c r="G33" s="2"/>
      <c r="H33" s="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0.5" customHeight="1">
      <c r="A34" s="2"/>
      <c r="B34" s="21" t="s">
        <v>8</v>
      </c>
      <c r="C34" s="21"/>
      <c r="D34" s="22"/>
      <c r="E34" s="21" t="s">
        <v>9</v>
      </c>
      <c r="F34" s="21"/>
      <c r="G34" s="2"/>
      <c r="H34" s="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9.5" customHeight="1">
      <c r="A35" s="2"/>
      <c r="B35" s="21"/>
      <c r="C35" s="21"/>
      <c r="D35" s="22"/>
      <c r="E35" s="21"/>
      <c r="F35" s="21"/>
      <c r="G35" s="2"/>
      <c r="H35" s="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33.75" customHeight="1">
      <c r="A36" s="2"/>
      <c r="B36" s="252" t="s">
        <v>10</v>
      </c>
      <c r="C36" s="252"/>
      <c r="D36" s="252"/>
      <c r="E36" s="252"/>
      <c r="F36" s="252"/>
      <c r="G36" s="2"/>
      <c r="H36" s="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7.5" customHeight="1">
      <c r="A37" s="2"/>
      <c r="B37" s="1"/>
      <c r="C37" s="2"/>
      <c r="D37" s="23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</row>
    <row r="88" spans="1:50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</row>
    <row r="89" spans="1:50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</row>
    <row r="90" spans="1:50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</row>
    <row r="91" spans="1:50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</row>
    <row r="92" spans="1:50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</row>
    <row r="93" spans="1:50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</row>
    <row r="94" spans="1:5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</row>
    <row r="95" spans="1:50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</row>
    <row r="96" spans="1:50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</row>
    <row r="97" spans="1:50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</row>
    <row r="98" spans="1:50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</row>
    <row r="99" spans="1:50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</row>
    <row r="100" spans="1:5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</row>
  </sheetData>
  <sheetProtection/>
  <mergeCells count="3">
    <mergeCell ref="B5:E5"/>
    <mergeCell ref="B4:E4"/>
    <mergeCell ref="B36:F36"/>
  </mergeCells>
  <printOptions horizontalCentered="1" verticalCentered="1"/>
  <pageMargins left="0.25" right="0.25" top="0.25" bottom="0.25" header="0.5" footer="0.5"/>
  <pageSetup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1.140625" style="0" customWidth="1"/>
    <col min="3" max="3" width="0.71875" style="0" customWidth="1"/>
    <col min="4" max="4" width="9.421875" style="0" hidden="1" customWidth="1"/>
    <col min="5" max="5" width="10.140625" style="0" hidden="1" customWidth="1"/>
    <col min="6" max="6" width="0.71875" style="0" hidden="1" customWidth="1"/>
    <col min="7" max="8" width="7.28125" style="0" customWidth="1"/>
    <col min="9" max="10" width="8.28125" style="0" customWidth="1"/>
    <col min="11" max="12" width="10.140625" style="0" customWidth="1"/>
    <col min="13" max="18" width="7.28125" style="0" customWidth="1"/>
    <col min="19" max="19" width="1.7109375" style="0" customWidth="1"/>
    <col min="20" max="21" width="7.28125" style="0" customWidth="1"/>
    <col min="22" max="23" width="8.28125" style="0" customWidth="1"/>
    <col min="24" max="25" width="10.140625" style="0" customWidth="1"/>
    <col min="26" max="31" width="7.28125" style="0" customWidth="1"/>
    <col min="32" max="32" width="1.7109375" style="0" customWidth="1"/>
    <col min="33" max="34" width="7.7109375" style="0" customWidth="1"/>
    <col min="35" max="36" width="9.7109375" style="0" customWidth="1"/>
    <col min="37" max="37" width="1.7109375" style="0" customWidth="1"/>
    <col min="38" max="42" width="6.7109375" style="0" customWidth="1"/>
    <col min="43" max="50" width="9.140625" style="0" customWidth="1"/>
  </cols>
  <sheetData>
    <row r="1" spans="1:50" ht="30" customHeight="1">
      <c r="A1" s="25"/>
      <c r="B1" s="180" t="s">
        <v>11</v>
      </c>
      <c r="C1" s="26"/>
      <c r="D1" s="27"/>
      <c r="E1" s="13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185" t="s">
        <v>12</v>
      </c>
      <c r="AL1" s="28"/>
      <c r="AM1" s="28"/>
      <c r="AN1" s="28"/>
      <c r="AO1" s="28"/>
      <c r="AP1" s="28"/>
      <c r="AQ1" s="29"/>
      <c r="AR1" s="29"/>
      <c r="AS1" s="29"/>
      <c r="AT1" s="29"/>
      <c r="AU1" s="29"/>
      <c r="AV1" s="30"/>
      <c r="AW1" s="30"/>
      <c r="AX1" s="30"/>
    </row>
    <row r="2" spans="1:50" ht="19.5" customHeight="1">
      <c r="A2" s="25"/>
      <c r="B2" s="76" t="s">
        <v>1</v>
      </c>
      <c r="C2" s="26"/>
      <c r="D2" s="27"/>
      <c r="E2" s="135"/>
      <c r="F2" s="26"/>
      <c r="G2" s="31"/>
      <c r="H2" s="31"/>
      <c r="I2" s="31"/>
      <c r="J2" s="25"/>
      <c r="K2" s="25"/>
      <c r="L2" s="25"/>
      <c r="M2" s="25"/>
      <c r="N2" s="25"/>
      <c r="O2" s="25"/>
      <c r="P2" s="25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8"/>
      <c r="AM2" s="32"/>
      <c r="AN2" s="32"/>
      <c r="AO2" s="32"/>
      <c r="AP2" s="32"/>
      <c r="AQ2" s="33"/>
      <c r="AR2" s="33"/>
      <c r="AS2" s="33"/>
      <c r="AT2" s="33"/>
      <c r="AU2" s="33"/>
      <c r="AV2" s="30"/>
      <c r="AW2" s="30"/>
      <c r="AX2" s="30"/>
    </row>
    <row r="3" spans="1:50" ht="19.5" customHeight="1">
      <c r="A3" s="30"/>
      <c r="B3" s="34" t="s">
        <v>13</v>
      </c>
      <c r="C3" s="26"/>
      <c r="D3" s="34"/>
      <c r="E3" s="136"/>
      <c r="F3" s="26"/>
      <c r="G3" s="30"/>
      <c r="H3" s="31"/>
      <c r="I3" s="25"/>
      <c r="J3" s="25"/>
      <c r="K3" s="25"/>
      <c r="L3" s="25"/>
      <c r="M3" s="25"/>
      <c r="N3" s="25"/>
      <c r="O3" s="25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8"/>
      <c r="AM3" s="32"/>
      <c r="AN3" s="32"/>
      <c r="AO3" s="32"/>
      <c r="AP3" s="32"/>
      <c r="AQ3" s="33"/>
      <c r="AR3" s="33"/>
      <c r="AS3" s="33"/>
      <c r="AT3" s="33"/>
      <c r="AU3" s="33"/>
      <c r="AV3" s="30"/>
      <c r="AW3" s="30"/>
      <c r="AX3" s="30"/>
    </row>
    <row r="4" spans="1:50" ht="20.25" customHeight="1">
      <c r="A4" s="30"/>
      <c r="B4" s="30"/>
      <c r="C4" s="30"/>
      <c r="D4" s="30"/>
      <c r="E4" s="13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5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5"/>
      <c r="AJ4" s="30"/>
      <c r="AK4" s="30"/>
      <c r="AL4" s="28"/>
      <c r="AM4" s="32"/>
      <c r="AN4" s="32"/>
      <c r="AO4" s="32"/>
      <c r="AP4" s="32"/>
      <c r="AQ4" s="33"/>
      <c r="AR4" s="33"/>
      <c r="AS4" s="33"/>
      <c r="AT4" s="33"/>
      <c r="AU4" s="33"/>
      <c r="AV4" s="30"/>
      <c r="AW4" s="30"/>
      <c r="AX4" s="30"/>
    </row>
    <row r="5" spans="1:50" ht="12.75" customHeight="1">
      <c r="A5" s="35"/>
      <c r="B5" s="30"/>
      <c r="C5" s="30"/>
      <c r="D5" s="30"/>
      <c r="E5" s="138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5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5"/>
      <c r="AJ5" s="30"/>
      <c r="AK5" s="30"/>
      <c r="AL5" s="29"/>
      <c r="AM5" s="36"/>
      <c r="AN5" s="36"/>
      <c r="AO5" s="36"/>
      <c r="AP5" s="36"/>
      <c r="AQ5" s="36"/>
      <c r="AR5" s="36"/>
      <c r="AS5" s="36"/>
      <c r="AT5" s="36"/>
      <c r="AU5" s="36"/>
      <c r="AV5" s="30"/>
      <c r="AW5" s="30"/>
      <c r="AX5" s="30"/>
    </row>
    <row r="6" spans="1:50" ht="24.75" customHeight="1">
      <c r="A6" s="37"/>
      <c r="B6" s="41"/>
      <c r="C6" s="38"/>
      <c r="D6" s="253" t="s">
        <v>14</v>
      </c>
      <c r="E6" s="254"/>
      <c r="F6" s="39"/>
      <c r="G6" s="255" t="s">
        <v>15</v>
      </c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40"/>
      <c r="T6" s="255" t="s">
        <v>16</v>
      </c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40"/>
      <c r="AG6" s="255" t="s">
        <v>17</v>
      </c>
      <c r="AH6" s="255"/>
      <c r="AI6" s="255"/>
      <c r="AJ6" s="255"/>
      <c r="AK6" s="40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41"/>
      <c r="AW6" s="41"/>
      <c r="AX6" s="41"/>
    </row>
    <row r="7" spans="1:50" ht="15" customHeight="1">
      <c r="A7" s="42"/>
      <c r="B7" s="51"/>
      <c r="C7" s="43"/>
      <c r="D7" s="44"/>
      <c r="E7" s="139"/>
      <c r="F7" s="45"/>
      <c r="G7" s="256" t="s">
        <v>18</v>
      </c>
      <c r="H7" s="257"/>
      <c r="I7" s="256" t="s">
        <v>19</v>
      </c>
      <c r="J7" s="257"/>
      <c r="K7" s="256" t="s">
        <v>20</v>
      </c>
      <c r="L7" s="257"/>
      <c r="M7" s="46" t="s">
        <v>21</v>
      </c>
      <c r="N7" s="47"/>
      <c r="O7" s="47"/>
      <c r="P7" s="47"/>
      <c r="Q7" s="47"/>
      <c r="R7" s="48"/>
      <c r="S7" s="49"/>
      <c r="T7" s="256" t="s">
        <v>18</v>
      </c>
      <c r="U7" s="257"/>
      <c r="V7" s="256" t="s">
        <v>19</v>
      </c>
      <c r="W7" s="257"/>
      <c r="X7" s="256" t="s">
        <v>20</v>
      </c>
      <c r="Y7" s="257"/>
      <c r="Z7" s="46" t="s">
        <v>22</v>
      </c>
      <c r="AA7" s="47"/>
      <c r="AB7" s="47"/>
      <c r="AC7" s="47"/>
      <c r="AD7" s="47"/>
      <c r="AE7" s="48"/>
      <c r="AF7" s="49"/>
      <c r="AG7" s="256" t="s">
        <v>23</v>
      </c>
      <c r="AH7" s="257"/>
      <c r="AI7" s="256" t="s">
        <v>24</v>
      </c>
      <c r="AJ7" s="257"/>
      <c r="AK7" s="49"/>
      <c r="AL7" s="179"/>
      <c r="AM7" s="28"/>
      <c r="AN7" s="50"/>
      <c r="AO7" s="50"/>
      <c r="AP7" s="50"/>
      <c r="AQ7" s="50"/>
      <c r="AR7" s="50"/>
      <c r="AS7" s="50"/>
      <c r="AT7" s="50"/>
      <c r="AU7" s="50"/>
      <c r="AV7" s="51"/>
      <c r="AW7" s="51"/>
      <c r="AX7" s="51"/>
    </row>
    <row r="8" spans="1:50" ht="24.75" customHeight="1">
      <c r="A8" s="30"/>
      <c r="B8" s="62"/>
      <c r="C8" s="52"/>
      <c r="D8" s="53" t="s">
        <v>25</v>
      </c>
      <c r="E8" s="53" t="s">
        <v>26</v>
      </c>
      <c r="F8" s="54"/>
      <c r="G8" s="53">
        <v>2019</v>
      </c>
      <c r="H8" s="55">
        <v>2018</v>
      </c>
      <c r="I8" s="53">
        <v>2019</v>
      </c>
      <c r="J8" s="55">
        <v>2018</v>
      </c>
      <c r="K8" s="53">
        <v>2019</v>
      </c>
      <c r="L8" s="55">
        <v>2018</v>
      </c>
      <c r="M8" s="53" t="s">
        <v>27</v>
      </c>
      <c r="N8" s="56" t="s">
        <v>19</v>
      </c>
      <c r="O8" s="56" t="s">
        <v>20</v>
      </c>
      <c r="P8" s="57" t="s">
        <v>28</v>
      </c>
      <c r="Q8" s="57" t="s">
        <v>29</v>
      </c>
      <c r="R8" s="58" t="s">
        <v>30</v>
      </c>
      <c r="S8" s="59"/>
      <c r="T8" s="53">
        <v>2019</v>
      </c>
      <c r="U8" s="55">
        <v>2018</v>
      </c>
      <c r="V8" s="53">
        <v>2019</v>
      </c>
      <c r="W8" s="55">
        <v>2018</v>
      </c>
      <c r="X8" s="53">
        <v>2019</v>
      </c>
      <c r="Y8" s="55">
        <v>2018</v>
      </c>
      <c r="Z8" s="53" t="s">
        <v>27</v>
      </c>
      <c r="AA8" s="56" t="s">
        <v>19</v>
      </c>
      <c r="AB8" s="56" t="s">
        <v>20</v>
      </c>
      <c r="AC8" s="57" t="s">
        <v>28</v>
      </c>
      <c r="AD8" s="57" t="s">
        <v>29</v>
      </c>
      <c r="AE8" s="58" t="s">
        <v>30</v>
      </c>
      <c r="AF8" s="59"/>
      <c r="AG8" s="53" t="s">
        <v>31</v>
      </c>
      <c r="AH8" s="55" t="s">
        <v>32</v>
      </c>
      <c r="AI8" s="53" t="s">
        <v>31</v>
      </c>
      <c r="AJ8" s="55" t="s">
        <v>32</v>
      </c>
      <c r="AK8" s="59"/>
      <c r="AL8" s="60"/>
      <c r="AM8" s="61"/>
      <c r="AN8" s="61"/>
      <c r="AO8" s="61"/>
      <c r="AP8" s="61"/>
      <c r="AQ8" s="61"/>
      <c r="AR8" s="61"/>
      <c r="AS8" s="61"/>
      <c r="AT8" s="61"/>
      <c r="AU8" s="61"/>
      <c r="AV8" s="62"/>
      <c r="AW8" s="62"/>
      <c r="AX8" s="62"/>
    </row>
    <row r="9" spans="1:50" ht="15" customHeight="1">
      <c r="A9" s="30"/>
      <c r="B9" s="148" t="s">
        <v>33</v>
      </c>
      <c r="C9" s="156"/>
      <c r="D9" s="149" t="s">
        <v>34</v>
      </c>
      <c r="E9" s="140" t="s">
        <v>35</v>
      </c>
      <c r="F9" s="156"/>
      <c r="G9" s="150">
        <v>44.3810854288375</v>
      </c>
      <c r="H9" s="151">
        <v>44.1393857647686</v>
      </c>
      <c r="I9" s="152">
        <v>132.88342798821</v>
      </c>
      <c r="J9" s="153">
        <v>128.947804390457</v>
      </c>
      <c r="K9" s="152">
        <v>58.9751076962153</v>
      </c>
      <c r="L9" s="153">
        <v>56.9167688151033</v>
      </c>
      <c r="M9" s="150">
        <v>0.547582753772213</v>
      </c>
      <c r="N9" s="151">
        <v>3.05210594035054</v>
      </c>
      <c r="O9" s="151">
        <v>3.61640149987897</v>
      </c>
      <c r="P9" s="151">
        <v>2.8470730010522</v>
      </c>
      <c r="Q9" s="151">
        <v>-0.742477530285267</v>
      </c>
      <c r="R9" s="151">
        <v>-0.19896045541953</v>
      </c>
      <c r="S9" s="156"/>
      <c r="T9" s="150">
        <v>49.9161463504637</v>
      </c>
      <c r="U9" s="151">
        <v>49.5047685008732</v>
      </c>
      <c r="V9" s="152">
        <v>124.759773559993</v>
      </c>
      <c r="W9" s="153">
        <v>121.715168470169</v>
      </c>
      <c r="X9" s="152">
        <v>62.2752711567137</v>
      </c>
      <c r="Y9" s="153">
        <v>60.2548123816052</v>
      </c>
      <c r="Z9" s="150">
        <v>0.830986311113204</v>
      </c>
      <c r="AA9" s="151">
        <v>2.5014179646562</v>
      </c>
      <c r="AB9" s="151">
        <v>3.35319071663943</v>
      </c>
      <c r="AC9" s="151">
        <v>2.36773163336387</v>
      </c>
      <c r="AD9" s="151">
        <v>-0.95348685071307</v>
      </c>
      <c r="AE9" s="151">
        <v>-0.130423884807556</v>
      </c>
      <c r="AF9" s="156"/>
      <c r="AG9" s="154">
        <v>63</v>
      </c>
      <c r="AH9" s="155">
        <v>47</v>
      </c>
      <c r="AI9" s="154">
        <v>7620</v>
      </c>
      <c r="AJ9" s="155">
        <v>6262</v>
      </c>
      <c r="AK9" s="156"/>
      <c r="AL9" s="29"/>
      <c r="AM9" s="60"/>
      <c r="AN9" s="60"/>
      <c r="AO9" s="60"/>
      <c r="AP9" s="60"/>
      <c r="AQ9" s="60"/>
      <c r="AR9" s="60"/>
      <c r="AS9" s="60"/>
      <c r="AT9" s="60"/>
      <c r="AU9" s="60"/>
      <c r="AV9" s="30"/>
      <c r="AW9" s="30"/>
      <c r="AX9" s="30"/>
    </row>
    <row r="10" spans="1:50" ht="15" customHeight="1">
      <c r="A10" s="30"/>
      <c r="B10" s="163" t="s">
        <v>36</v>
      </c>
      <c r="C10" s="156"/>
      <c r="D10" s="164" t="s">
        <v>34</v>
      </c>
      <c r="E10" s="141" t="s">
        <v>35</v>
      </c>
      <c r="F10" s="156"/>
      <c r="G10" s="157">
        <v>41.2981737183166</v>
      </c>
      <c r="H10" s="158">
        <v>42.9290153468904</v>
      </c>
      <c r="I10" s="159">
        <v>83.8809973413601</v>
      </c>
      <c r="J10" s="160">
        <v>81.5698386786347</v>
      </c>
      <c r="K10" s="161">
        <v>34.6413199986914</v>
      </c>
      <c r="L10" s="162">
        <v>35.0171285647848</v>
      </c>
      <c r="M10" s="157">
        <v>-3.7989262399701</v>
      </c>
      <c r="N10" s="158">
        <v>2.83334955685127</v>
      </c>
      <c r="O10" s="158">
        <v>-1.07321354290412</v>
      </c>
      <c r="P10" s="158">
        <v>0.454863574248174</v>
      </c>
      <c r="Q10" s="158">
        <v>1.54465455907133</v>
      </c>
      <c r="R10" s="158">
        <v>-2.31295196826022</v>
      </c>
      <c r="S10" s="156"/>
      <c r="T10" s="157">
        <v>64.5196838643394</v>
      </c>
      <c r="U10" s="158">
        <v>63.0981586119141</v>
      </c>
      <c r="V10" s="159">
        <v>133.426874131339</v>
      </c>
      <c r="W10" s="160">
        <v>130.579026497111</v>
      </c>
      <c r="X10" s="159">
        <v>86.0865973796105</v>
      </c>
      <c r="Y10" s="160">
        <v>82.3929612530409</v>
      </c>
      <c r="Z10" s="157">
        <v>2.25287913894348</v>
      </c>
      <c r="AA10" s="158">
        <v>2.18093801939255</v>
      </c>
      <c r="AB10" s="158">
        <v>4.48295105600822</v>
      </c>
      <c r="AC10" s="158">
        <v>2.06152630678025</v>
      </c>
      <c r="AD10" s="158">
        <v>-2.31753097012924</v>
      </c>
      <c r="AE10" s="158">
        <v>-0.116863002950356</v>
      </c>
      <c r="AF10" s="156"/>
      <c r="AG10" s="156">
        <v>95</v>
      </c>
      <c r="AH10" s="35">
        <v>63</v>
      </c>
      <c r="AI10" s="156">
        <v>10847</v>
      </c>
      <c r="AJ10" s="35">
        <v>8144</v>
      </c>
      <c r="AK10" s="165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30"/>
      <c r="AW10" s="30"/>
      <c r="AX10" s="30"/>
    </row>
    <row r="11" spans="1:50" ht="15" customHeight="1">
      <c r="A11" s="30"/>
      <c r="B11" s="166" t="s">
        <v>37</v>
      </c>
      <c r="C11" s="156"/>
      <c r="D11" s="167" t="s">
        <v>34</v>
      </c>
      <c r="E11" s="142" t="s">
        <v>35</v>
      </c>
      <c r="F11" s="156"/>
      <c r="G11" s="168">
        <v>51.5733842950589</v>
      </c>
      <c r="H11" s="169">
        <v>49.350860697237</v>
      </c>
      <c r="I11" s="170">
        <v>84.3873498152955</v>
      </c>
      <c r="J11" s="171">
        <v>81.7008909170849</v>
      </c>
      <c r="K11" s="170">
        <v>43.5214122166581</v>
      </c>
      <c r="L11" s="171">
        <v>40.3200928648922</v>
      </c>
      <c r="M11" s="168">
        <v>4.50351537221779</v>
      </c>
      <c r="N11" s="169">
        <v>3.2881635292533</v>
      </c>
      <c r="O11" s="169">
        <v>7.93976185147469</v>
      </c>
      <c r="P11" s="169">
        <v>10.2994315332053</v>
      </c>
      <c r="Q11" s="169">
        <v>2.18609865470852</v>
      </c>
      <c r="R11" s="169">
        <v>6.78806531589296</v>
      </c>
      <c r="S11" s="156"/>
      <c r="T11" s="168">
        <v>67.6784523867296</v>
      </c>
      <c r="U11" s="169">
        <v>66.6779583826919</v>
      </c>
      <c r="V11" s="170">
        <v>98.161475902013</v>
      </c>
      <c r="W11" s="171">
        <v>96.4864149854494</v>
      </c>
      <c r="X11" s="170">
        <v>66.4341677304549</v>
      </c>
      <c r="Y11" s="171">
        <v>64.3351716289494</v>
      </c>
      <c r="Z11" s="168">
        <v>1.50048685998369</v>
      </c>
      <c r="AA11" s="169">
        <v>1.73605881907435</v>
      </c>
      <c r="AB11" s="169">
        <v>3.26259501351984</v>
      </c>
      <c r="AC11" s="169">
        <v>3.44013881927781</v>
      </c>
      <c r="AD11" s="169">
        <v>0.171934286306406</v>
      </c>
      <c r="AE11" s="169">
        <v>1.67500099766393</v>
      </c>
      <c r="AF11" s="156"/>
      <c r="AG11" s="172">
        <v>44</v>
      </c>
      <c r="AH11" s="173">
        <v>36</v>
      </c>
      <c r="AI11" s="172">
        <v>5469</v>
      </c>
      <c r="AJ11" s="173">
        <v>5052</v>
      </c>
      <c r="AK11" s="156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30"/>
      <c r="AW11" s="30"/>
      <c r="AX11" s="30"/>
    </row>
    <row r="12" spans="1:50" ht="15" customHeight="1">
      <c r="A12" s="30"/>
      <c r="B12" s="174"/>
      <c r="C12" s="35"/>
      <c r="D12" s="175"/>
      <c r="E12" s="143"/>
      <c r="F12" s="35"/>
      <c r="G12" s="176"/>
      <c r="H12" s="176"/>
      <c r="I12" s="177"/>
      <c r="J12" s="177"/>
      <c r="K12" s="177"/>
      <c r="L12" s="177"/>
      <c r="M12" s="176"/>
      <c r="N12" s="176"/>
      <c r="O12" s="176"/>
      <c r="P12" s="176"/>
      <c r="Q12" s="176"/>
      <c r="R12" s="176"/>
      <c r="S12" s="35"/>
      <c r="T12" s="176"/>
      <c r="U12" s="176"/>
      <c r="V12" s="177"/>
      <c r="W12" s="177"/>
      <c r="X12" s="177"/>
      <c r="Y12" s="177"/>
      <c r="Z12" s="176"/>
      <c r="AA12" s="176"/>
      <c r="AB12" s="176"/>
      <c r="AC12" s="176"/>
      <c r="AD12" s="176"/>
      <c r="AE12" s="176"/>
      <c r="AF12" s="35"/>
      <c r="AG12" s="178"/>
      <c r="AH12" s="178"/>
      <c r="AI12" s="178"/>
      <c r="AJ12" s="178"/>
      <c r="AK12" s="35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30"/>
      <c r="AW12" s="30"/>
      <c r="AX12" s="30"/>
    </row>
    <row r="13" spans="1:50" ht="15" customHeight="1">
      <c r="A13" s="30"/>
      <c r="B13" s="24"/>
      <c r="C13" s="35"/>
      <c r="D13" s="63"/>
      <c r="E13" s="144"/>
      <c r="F13" s="35"/>
      <c r="G13" s="64"/>
      <c r="H13" s="64"/>
      <c r="I13" s="183"/>
      <c r="J13" s="183"/>
      <c r="K13" s="183"/>
      <c r="L13" s="183"/>
      <c r="M13" s="64"/>
      <c r="N13" s="64"/>
      <c r="O13" s="64"/>
      <c r="P13" s="64"/>
      <c r="Q13" s="64"/>
      <c r="R13" s="64"/>
      <c r="S13" s="35"/>
      <c r="T13" s="64"/>
      <c r="U13" s="64"/>
      <c r="V13" s="183"/>
      <c r="W13" s="183"/>
      <c r="X13" s="183"/>
      <c r="Y13" s="183"/>
      <c r="Z13" s="64"/>
      <c r="AA13" s="64"/>
      <c r="AB13" s="64"/>
      <c r="AC13" s="64"/>
      <c r="AD13" s="64"/>
      <c r="AE13" s="64"/>
      <c r="AF13" s="35"/>
      <c r="AG13" s="65"/>
      <c r="AH13" s="65"/>
      <c r="AI13" s="65"/>
      <c r="AJ13" s="65"/>
      <c r="AK13" s="66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30"/>
      <c r="AW13" s="30"/>
      <c r="AX13" s="30"/>
    </row>
    <row r="14" spans="1:50" ht="15" customHeight="1">
      <c r="A14" s="30"/>
      <c r="B14" s="24"/>
      <c r="C14" s="35"/>
      <c r="D14" s="63"/>
      <c r="E14" s="144"/>
      <c r="F14" s="35"/>
      <c r="G14" s="64"/>
      <c r="H14" s="64"/>
      <c r="I14" s="183"/>
      <c r="J14" s="183"/>
      <c r="K14" s="183"/>
      <c r="L14" s="183"/>
      <c r="M14" s="64"/>
      <c r="N14" s="64"/>
      <c r="O14" s="64"/>
      <c r="P14" s="64"/>
      <c r="Q14" s="64"/>
      <c r="R14" s="64"/>
      <c r="S14" s="35"/>
      <c r="T14" s="64"/>
      <c r="U14" s="64"/>
      <c r="V14" s="183"/>
      <c r="W14" s="183"/>
      <c r="X14" s="183"/>
      <c r="Y14" s="183"/>
      <c r="Z14" s="64"/>
      <c r="AA14" s="64"/>
      <c r="AB14" s="64"/>
      <c r="AC14" s="64"/>
      <c r="AD14" s="64"/>
      <c r="AE14" s="64"/>
      <c r="AF14" s="35"/>
      <c r="AG14" s="65"/>
      <c r="AH14" s="65"/>
      <c r="AI14" s="65"/>
      <c r="AJ14" s="65"/>
      <c r="AK14" s="66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30"/>
      <c r="AW14" s="30"/>
      <c r="AX14" s="30"/>
    </row>
    <row r="15" spans="1:50" ht="15" customHeight="1">
      <c r="A15" s="30"/>
      <c r="B15" s="24"/>
      <c r="C15" s="35"/>
      <c r="D15" s="63"/>
      <c r="E15" s="144"/>
      <c r="F15" s="35"/>
      <c r="G15" s="64"/>
      <c r="H15" s="64"/>
      <c r="I15" s="183"/>
      <c r="J15" s="183"/>
      <c r="K15" s="183"/>
      <c r="L15" s="183"/>
      <c r="M15" s="64"/>
      <c r="N15" s="64"/>
      <c r="O15" s="64"/>
      <c r="P15" s="64"/>
      <c r="Q15" s="64"/>
      <c r="R15" s="64"/>
      <c r="S15" s="35"/>
      <c r="T15" s="64"/>
      <c r="U15" s="64"/>
      <c r="V15" s="183"/>
      <c r="W15" s="183"/>
      <c r="X15" s="183"/>
      <c r="Y15" s="183"/>
      <c r="Z15" s="64"/>
      <c r="AA15" s="64"/>
      <c r="AB15" s="64"/>
      <c r="AC15" s="64"/>
      <c r="AD15" s="64"/>
      <c r="AE15" s="64"/>
      <c r="AF15" s="35"/>
      <c r="AG15" s="65"/>
      <c r="AH15" s="65"/>
      <c r="AI15" s="65"/>
      <c r="AJ15" s="65"/>
      <c r="AK15" s="66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30"/>
      <c r="AW15" s="30"/>
      <c r="AX15" s="30"/>
    </row>
    <row r="16" spans="1:50" ht="15" customHeight="1">
      <c r="A16" s="30"/>
      <c r="B16" s="24"/>
      <c r="C16" s="35"/>
      <c r="D16" s="63"/>
      <c r="E16" s="144"/>
      <c r="F16" s="35"/>
      <c r="G16" s="64"/>
      <c r="H16" s="64"/>
      <c r="I16" s="183"/>
      <c r="J16" s="183"/>
      <c r="K16" s="183"/>
      <c r="L16" s="183"/>
      <c r="M16" s="64"/>
      <c r="N16" s="64"/>
      <c r="O16" s="64"/>
      <c r="P16" s="64"/>
      <c r="Q16" s="64"/>
      <c r="R16" s="64"/>
      <c r="S16" s="35"/>
      <c r="T16" s="64"/>
      <c r="U16" s="64"/>
      <c r="V16" s="183"/>
      <c r="W16" s="183"/>
      <c r="X16" s="183"/>
      <c r="Y16" s="183"/>
      <c r="Z16" s="64"/>
      <c r="AA16" s="64"/>
      <c r="AB16" s="64"/>
      <c r="AC16" s="64"/>
      <c r="AD16" s="64"/>
      <c r="AE16" s="64"/>
      <c r="AF16" s="35"/>
      <c r="AG16" s="65"/>
      <c r="AH16" s="65"/>
      <c r="AI16" s="65"/>
      <c r="AJ16" s="65"/>
      <c r="AK16" s="66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30"/>
      <c r="AW16" s="30"/>
      <c r="AX16" s="30"/>
    </row>
    <row r="17" spans="1:50" ht="15" customHeight="1">
      <c r="A17" s="30"/>
      <c r="B17" s="24"/>
      <c r="C17" s="35"/>
      <c r="D17" s="63"/>
      <c r="E17" s="144"/>
      <c r="F17" s="35"/>
      <c r="G17" s="64"/>
      <c r="H17" s="64"/>
      <c r="I17" s="183"/>
      <c r="J17" s="183"/>
      <c r="K17" s="183"/>
      <c r="L17" s="183"/>
      <c r="M17" s="64"/>
      <c r="N17" s="64"/>
      <c r="O17" s="64"/>
      <c r="P17" s="64"/>
      <c r="Q17" s="64"/>
      <c r="R17" s="64"/>
      <c r="S17" s="35"/>
      <c r="T17" s="64"/>
      <c r="U17" s="64"/>
      <c r="V17" s="183"/>
      <c r="W17" s="183"/>
      <c r="X17" s="183"/>
      <c r="Y17" s="183"/>
      <c r="Z17" s="64"/>
      <c r="AA17" s="64"/>
      <c r="AB17" s="64"/>
      <c r="AC17" s="64"/>
      <c r="AD17" s="64"/>
      <c r="AE17" s="64"/>
      <c r="AF17" s="35"/>
      <c r="AG17" s="65"/>
      <c r="AH17" s="65"/>
      <c r="AI17" s="65"/>
      <c r="AJ17" s="65"/>
      <c r="AK17" s="66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30"/>
      <c r="AW17" s="30"/>
      <c r="AX17" s="30"/>
    </row>
    <row r="18" spans="1:50" ht="15" customHeight="1">
      <c r="A18" s="30"/>
      <c r="B18" s="24"/>
      <c r="C18" s="35"/>
      <c r="D18" s="63"/>
      <c r="E18" s="14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0"/>
      <c r="AL18" s="28"/>
      <c r="AM18" s="29"/>
      <c r="AN18" s="29"/>
      <c r="AO18" s="29"/>
      <c r="AP18" s="29"/>
      <c r="AQ18" s="29"/>
      <c r="AR18" s="29"/>
      <c r="AS18" s="29"/>
      <c r="AT18" s="29"/>
      <c r="AU18" s="29"/>
      <c r="AV18" s="30"/>
      <c r="AW18" s="30"/>
      <c r="AX18" s="30"/>
    </row>
    <row r="19" spans="1:50" ht="15" customHeight="1">
      <c r="A19" s="30"/>
      <c r="B19" s="24"/>
      <c r="C19" s="35"/>
      <c r="D19" s="63"/>
      <c r="E19" s="14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0"/>
      <c r="AL19" s="28"/>
      <c r="AM19" s="29"/>
      <c r="AN19" s="29"/>
      <c r="AO19" s="29"/>
      <c r="AP19" s="29"/>
      <c r="AQ19" s="29"/>
      <c r="AR19" s="29"/>
      <c r="AS19" s="29"/>
      <c r="AT19" s="29"/>
      <c r="AU19" s="29"/>
      <c r="AV19" s="30"/>
      <c r="AW19" s="30"/>
      <c r="AX19" s="30"/>
    </row>
    <row r="20" spans="1:50" ht="15" customHeight="1">
      <c r="A20" s="30"/>
      <c r="B20" s="24"/>
      <c r="C20" s="35"/>
      <c r="D20" s="63"/>
      <c r="E20" s="14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0"/>
      <c r="AL20" s="28"/>
      <c r="AM20" s="29"/>
      <c r="AN20" s="29"/>
      <c r="AO20" s="29"/>
      <c r="AP20" s="29"/>
      <c r="AQ20" s="29"/>
      <c r="AR20" s="29"/>
      <c r="AS20" s="29"/>
      <c r="AT20" s="29"/>
      <c r="AU20" s="29"/>
      <c r="AV20" s="30"/>
      <c r="AW20" s="30"/>
      <c r="AX20" s="30"/>
    </row>
    <row r="21" spans="1:50" ht="15" customHeight="1">
      <c r="A21" s="30"/>
      <c r="B21" s="24"/>
      <c r="C21" s="35"/>
      <c r="D21" s="63"/>
      <c r="E21" s="14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0"/>
      <c r="AL21" s="28"/>
      <c r="AM21" s="29"/>
      <c r="AN21" s="29"/>
      <c r="AO21" s="29"/>
      <c r="AP21" s="29"/>
      <c r="AQ21" s="29"/>
      <c r="AR21" s="29"/>
      <c r="AS21" s="29"/>
      <c r="AT21" s="29"/>
      <c r="AU21" s="29"/>
      <c r="AV21" s="30"/>
      <c r="AW21" s="30"/>
      <c r="AX21" s="30"/>
    </row>
    <row r="22" spans="1:50" ht="15" customHeight="1">
      <c r="A22" s="30"/>
      <c r="B22" s="24"/>
      <c r="C22" s="35"/>
      <c r="D22" s="63"/>
      <c r="E22" s="14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0"/>
      <c r="AL22" s="28"/>
      <c r="AM22" s="29"/>
      <c r="AN22" s="29"/>
      <c r="AO22" s="29"/>
      <c r="AP22" s="29"/>
      <c r="AQ22" s="29"/>
      <c r="AR22" s="29"/>
      <c r="AS22" s="29"/>
      <c r="AT22" s="29"/>
      <c r="AU22" s="29"/>
      <c r="AV22" s="30"/>
      <c r="AW22" s="30"/>
      <c r="AX22" s="30"/>
    </row>
    <row r="23" spans="1:50" ht="15" customHeight="1">
      <c r="A23" s="30"/>
      <c r="B23" s="24"/>
      <c r="C23" s="35"/>
      <c r="D23" s="63"/>
      <c r="E23" s="14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0"/>
      <c r="AL23" s="28"/>
      <c r="AM23" s="29"/>
      <c r="AN23" s="29"/>
      <c r="AO23" s="29"/>
      <c r="AP23" s="29"/>
      <c r="AQ23" s="29"/>
      <c r="AR23" s="29"/>
      <c r="AS23" s="29"/>
      <c r="AT23" s="29"/>
      <c r="AU23" s="29"/>
      <c r="AV23" s="30"/>
      <c r="AW23" s="30"/>
      <c r="AX23" s="30"/>
    </row>
    <row r="24" spans="1:50" ht="15" customHeight="1">
      <c r="A24" s="30"/>
      <c r="B24" s="24"/>
      <c r="C24" s="35"/>
      <c r="D24" s="63"/>
      <c r="E24" s="14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0"/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30"/>
      <c r="AW24" s="30"/>
      <c r="AX24" s="30"/>
    </row>
    <row r="25" spans="1:50" ht="15" customHeight="1">
      <c r="A25" s="30"/>
      <c r="B25" s="24"/>
      <c r="C25" s="35"/>
      <c r="D25" s="63"/>
      <c r="E25" s="14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0"/>
      <c r="AL25" s="28"/>
      <c r="AM25" s="29"/>
      <c r="AN25" s="29"/>
      <c r="AO25" s="29"/>
      <c r="AP25" s="29"/>
      <c r="AQ25" s="29"/>
      <c r="AR25" s="29"/>
      <c r="AS25" s="29"/>
      <c r="AT25" s="29"/>
      <c r="AU25" s="29"/>
      <c r="AV25" s="30"/>
      <c r="AW25" s="30"/>
      <c r="AX25" s="30"/>
    </row>
    <row r="26" spans="1:50" ht="15" customHeight="1">
      <c r="A26" s="30"/>
      <c r="B26" s="24"/>
      <c r="C26" s="35"/>
      <c r="D26" s="63"/>
      <c r="E26" s="14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"/>
      <c r="AL26" s="28"/>
      <c r="AM26" s="29"/>
      <c r="AN26" s="29"/>
      <c r="AO26" s="29"/>
      <c r="AP26" s="29"/>
      <c r="AQ26" s="29"/>
      <c r="AR26" s="29"/>
      <c r="AS26" s="29"/>
      <c r="AT26" s="29"/>
      <c r="AU26" s="29"/>
      <c r="AV26" s="30"/>
      <c r="AW26" s="30"/>
      <c r="AX26" s="30"/>
    </row>
    <row r="27" spans="1:50" ht="15" customHeight="1">
      <c r="A27" s="30"/>
      <c r="B27" s="24"/>
      <c r="C27" s="35"/>
      <c r="D27" s="63"/>
      <c r="E27" s="144"/>
      <c r="F27" s="35"/>
      <c r="G27" s="64"/>
      <c r="H27" s="64"/>
      <c r="I27" s="183"/>
      <c r="J27" s="183"/>
      <c r="K27" s="183"/>
      <c r="L27" s="183"/>
      <c r="M27" s="64"/>
      <c r="N27" s="64"/>
      <c r="O27" s="64"/>
      <c r="P27" s="64"/>
      <c r="Q27" s="64"/>
      <c r="R27" s="64"/>
      <c r="S27" s="35"/>
      <c r="T27" s="64"/>
      <c r="U27" s="64"/>
      <c r="V27" s="183"/>
      <c r="W27" s="183"/>
      <c r="X27" s="183"/>
      <c r="Y27" s="183"/>
      <c r="Z27" s="64"/>
      <c r="AA27" s="64"/>
      <c r="AB27" s="64"/>
      <c r="AC27" s="64"/>
      <c r="AD27" s="64"/>
      <c r="AE27" s="64"/>
      <c r="AF27" s="35"/>
      <c r="AG27" s="65"/>
      <c r="AH27" s="65"/>
      <c r="AI27" s="65"/>
      <c r="AJ27" s="65"/>
      <c r="AK27" s="35"/>
      <c r="AL27" s="29"/>
      <c r="AM27" s="28"/>
      <c r="AN27" s="28"/>
      <c r="AO27" s="28"/>
      <c r="AP27" s="28"/>
      <c r="AQ27" s="28"/>
      <c r="AR27" s="28"/>
      <c r="AS27" s="28"/>
      <c r="AT27" s="28"/>
      <c r="AU27" s="28"/>
      <c r="AV27" s="30"/>
      <c r="AW27" s="30"/>
      <c r="AX27" s="30"/>
    </row>
    <row r="28" spans="1:50" ht="15" customHeight="1">
      <c r="A28" s="30"/>
      <c r="B28" s="24"/>
      <c r="C28" s="35"/>
      <c r="D28" s="63"/>
      <c r="E28" s="144"/>
      <c r="F28" s="35"/>
      <c r="G28" s="64"/>
      <c r="H28" s="64"/>
      <c r="I28" s="183"/>
      <c r="J28" s="183"/>
      <c r="K28" s="183"/>
      <c r="L28" s="183"/>
      <c r="M28" s="64"/>
      <c r="N28" s="64"/>
      <c r="O28" s="64"/>
      <c r="P28" s="64"/>
      <c r="Q28" s="64"/>
      <c r="R28" s="64"/>
      <c r="S28" s="35"/>
      <c r="T28" s="64"/>
      <c r="U28" s="64"/>
      <c r="V28" s="183"/>
      <c r="W28" s="183"/>
      <c r="X28" s="183"/>
      <c r="Y28" s="183"/>
      <c r="Z28" s="64"/>
      <c r="AA28" s="64"/>
      <c r="AB28" s="64"/>
      <c r="AC28" s="64"/>
      <c r="AD28" s="64"/>
      <c r="AE28" s="64"/>
      <c r="AF28" s="35"/>
      <c r="AG28" s="65"/>
      <c r="AH28" s="65"/>
      <c r="AI28" s="65"/>
      <c r="AJ28" s="65"/>
      <c r="AK28" s="35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30"/>
      <c r="AW28" s="30"/>
      <c r="AX28" s="30"/>
    </row>
    <row r="29" spans="1:50" ht="15" customHeight="1">
      <c r="A29" s="30"/>
      <c r="B29" s="24"/>
      <c r="C29" s="35"/>
      <c r="D29" s="63"/>
      <c r="E29" s="144"/>
      <c r="F29" s="35"/>
      <c r="G29" s="64"/>
      <c r="H29" s="64"/>
      <c r="I29" s="183"/>
      <c r="J29" s="183"/>
      <c r="K29" s="183"/>
      <c r="L29" s="183"/>
      <c r="M29" s="64"/>
      <c r="N29" s="64"/>
      <c r="O29" s="64"/>
      <c r="P29" s="64"/>
      <c r="Q29" s="64"/>
      <c r="R29" s="64"/>
      <c r="S29" s="35"/>
      <c r="T29" s="64"/>
      <c r="U29" s="64"/>
      <c r="V29" s="183"/>
      <c r="W29" s="183"/>
      <c r="X29" s="183"/>
      <c r="Y29" s="183"/>
      <c r="Z29" s="64"/>
      <c r="AA29" s="64"/>
      <c r="AB29" s="64"/>
      <c r="AC29" s="64"/>
      <c r="AD29" s="64"/>
      <c r="AE29" s="64"/>
      <c r="AF29" s="35"/>
      <c r="AG29" s="65"/>
      <c r="AH29" s="65"/>
      <c r="AI29" s="65"/>
      <c r="AJ29" s="65"/>
      <c r="AK29" s="35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0"/>
      <c r="AX29" s="30"/>
    </row>
    <row r="30" spans="1:50" ht="15" customHeight="1">
      <c r="A30" s="30"/>
      <c r="B30" s="24"/>
      <c r="C30" s="35"/>
      <c r="D30" s="63"/>
      <c r="E30" s="144"/>
      <c r="F30" s="35"/>
      <c r="G30" s="64"/>
      <c r="H30" s="64"/>
      <c r="I30" s="183"/>
      <c r="J30" s="183"/>
      <c r="K30" s="183"/>
      <c r="L30" s="183"/>
      <c r="M30" s="64"/>
      <c r="N30" s="64"/>
      <c r="O30" s="64"/>
      <c r="P30" s="64"/>
      <c r="Q30" s="64"/>
      <c r="R30" s="64"/>
      <c r="S30" s="35"/>
      <c r="T30" s="64"/>
      <c r="U30" s="64"/>
      <c r="V30" s="183"/>
      <c r="W30" s="183"/>
      <c r="X30" s="183"/>
      <c r="Y30" s="183"/>
      <c r="Z30" s="64"/>
      <c r="AA30" s="64"/>
      <c r="AB30" s="64"/>
      <c r="AC30" s="64"/>
      <c r="AD30" s="64"/>
      <c r="AE30" s="64"/>
      <c r="AF30" s="35"/>
      <c r="AG30" s="65"/>
      <c r="AH30" s="65"/>
      <c r="AI30" s="65"/>
      <c r="AJ30" s="65"/>
      <c r="AK30" s="35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30"/>
      <c r="AW30" s="30"/>
      <c r="AX30" s="30"/>
    </row>
    <row r="31" spans="1:50" ht="15" customHeight="1">
      <c r="A31" s="30"/>
      <c r="B31" s="24"/>
      <c r="C31" s="35"/>
      <c r="D31" s="63"/>
      <c r="E31" s="144"/>
      <c r="F31" s="35"/>
      <c r="G31" s="64"/>
      <c r="H31" s="64"/>
      <c r="I31" s="183"/>
      <c r="J31" s="183"/>
      <c r="K31" s="183"/>
      <c r="L31" s="183"/>
      <c r="M31" s="64"/>
      <c r="N31" s="64"/>
      <c r="O31" s="64"/>
      <c r="P31" s="64"/>
      <c r="Q31" s="64"/>
      <c r="R31" s="64"/>
      <c r="S31" s="35"/>
      <c r="T31" s="64"/>
      <c r="U31" s="64"/>
      <c r="V31" s="183"/>
      <c r="W31" s="183"/>
      <c r="X31" s="183"/>
      <c r="Y31" s="183"/>
      <c r="Z31" s="64"/>
      <c r="AA31" s="64"/>
      <c r="AB31" s="64"/>
      <c r="AC31" s="64"/>
      <c r="AD31" s="64"/>
      <c r="AE31" s="64"/>
      <c r="AF31" s="35"/>
      <c r="AG31" s="65"/>
      <c r="AH31" s="65"/>
      <c r="AI31" s="65"/>
      <c r="AJ31" s="65"/>
      <c r="AK31" s="35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0"/>
      <c r="AW31" s="30"/>
      <c r="AX31" s="30"/>
    </row>
    <row r="32" spans="1:50" ht="15" customHeight="1">
      <c r="A32" s="30"/>
      <c r="B32" s="24"/>
      <c r="C32" s="35"/>
      <c r="D32" s="63"/>
      <c r="E32" s="144"/>
      <c r="F32" s="35"/>
      <c r="G32" s="64"/>
      <c r="H32" s="64"/>
      <c r="I32" s="183"/>
      <c r="J32" s="183"/>
      <c r="K32" s="183"/>
      <c r="L32" s="183"/>
      <c r="M32" s="64"/>
      <c r="N32" s="64"/>
      <c r="O32" s="64"/>
      <c r="P32" s="64"/>
      <c r="Q32" s="64"/>
      <c r="R32" s="64"/>
      <c r="S32" s="35"/>
      <c r="T32" s="64"/>
      <c r="U32" s="64"/>
      <c r="V32" s="183"/>
      <c r="W32" s="183"/>
      <c r="X32" s="183"/>
      <c r="Y32" s="183"/>
      <c r="Z32" s="64"/>
      <c r="AA32" s="64"/>
      <c r="AB32" s="64"/>
      <c r="AC32" s="64"/>
      <c r="AD32" s="64"/>
      <c r="AE32" s="64"/>
      <c r="AF32" s="35"/>
      <c r="AG32" s="65"/>
      <c r="AH32" s="65"/>
      <c r="AI32" s="65"/>
      <c r="AJ32" s="65"/>
      <c r="AK32" s="35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30"/>
      <c r="AW32" s="30"/>
      <c r="AX32" s="30"/>
    </row>
    <row r="33" spans="1:50" ht="15" customHeight="1">
      <c r="A33" s="30"/>
      <c r="B33" s="24"/>
      <c r="C33" s="35"/>
      <c r="D33" s="63"/>
      <c r="E33" s="144"/>
      <c r="F33" s="35"/>
      <c r="G33" s="64"/>
      <c r="H33" s="64"/>
      <c r="I33" s="183"/>
      <c r="J33" s="183"/>
      <c r="K33" s="183"/>
      <c r="L33" s="183"/>
      <c r="M33" s="64"/>
      <c r="N33" s="64"/>
      <c r="O33" s="64"/>
      <c r="P33" s="64"/>
      <c r="Q33" s="64"/>
      <c r="R33" s="64"/>
      <c r="S33" s="35"/>
      <c r="T33" s="64"/>
      <c r="U33" s="64"/>
      <c r="V33" s="183"/>
      <c r="W33" s="183"/>
      <c r="X33" s="183"/>
      <c r="Y33" s="183"/>
      <c r="Z33" s="64"/>
      <c r="AA33" s="64"/>
      <c r="AB33" s="64"/>
      <c r="AC33" s="64"/>
      <c r="AD33" s="64"/>
      <c r="AE33" s="64"/>
      <c r="AF33" s="35"/>
      <c r="AG33" s="65"/>
      <c r="AH33" s="65"/>
      <c r="AI33" s="65"/>
      <c r="AJ33" s="65"/>
      <c r="AK33" s="35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30"/>
      <c r="AW33" s="30"/>
      <c r="AX33" s="30"/>
    </row>
    <row r="34" spans="1:50" ht="15" customHeight="1">
      <c r="A34" s="30"/>
      <c r="B34" s="24"/>
      <c r="C34" s="35"/>
      <c r="D34" s="63"/>
      <c r="E34" s="144"/>
      <c r="F34" s="35"/>
      <c r="G34" s="64"/>
      <c r="H34" s="64"/>
      <c r="I34" s="183"/>
      <c r="J34" s="183"/>
      <c r="K34" s="183"/>
      <c r="L34" s="183"/>
      <c r="M34" s="64"/>
      <c r="N34" s="64"/>
      <c r="O34" s="64"/>
      <c r="P34" s="64"/>
      <c r="Q34" s="64"/>
      <c r="R34" s="64"/>
      <c r="S34" s="35"/>
      <c r="T34" s="64"/>
      <c r="U34" s="64"/>
      <c r="V34" s="183"/>
      <c r="W34" s="183"/>
      <c r="X34" s="183"/>
      <c r="Y34" s="183"/>
      <c r="Z34" s="64"/>
      <c r="AA34" s="64"/>
      <c r="AB34" s="64"/>
      <c r="AC34" s="64"/>
      <c r="AD34" s="64"/>
      <c r="AE34" s="64"/>
      <c r="AF34" s="35"/>
      <c r="AG34" s="65"/>
      <c r="AH34" s="65"/>
      <c r="AI34" s="65"/>
      <c r="AJ34" s="65"/>
      <c r="AK34" s="35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30"/>
      <c r="AW34" s="30"/>
      <c r="AX34" s="30"/>
    </row>
    <row r="35" spans="1:50" ht="15" customHeight="1">
      <c r="A35" s="30"/>
      <c r="B35" s="24"/>
      <c r="C35" s="35"/>
      <c r="D35" s="63"/>
      <c r="E35" s="144"/>
      <c r="F35" s="35"/>
      <c r="G35" s="64"/>
      <c r="H35" s="64"/>
      <c r="I35" s="183"/>
      <c r="J35" s="183"/>
      <c r="K35" s="183"/>
      <c r="L35" s="183"/>
      <c r="M35" s="64"/>
      <c r="N35" s="64"/>
      <c r="O35" s="64"/>
      <c r="P35" s="64"/>
      <c r="Q35" s="64"/>
      <c r="R35" s="64"/>
      <c r="S35" s="35"/>
      <c r="T35" s="64"/>
      <c r="U35" s="64"/>
      <c r="V35" s="183"/>
      <c r="W35" s="183"/>
      <c r="X35" s="183"/>
      <c r="Y35" s="183"/>
      <c r="Z35" s="64"/>
      <c r="AA35" s="64"/>
      <c r="AB35" s="64"/>
      <c r="AC35" s="64"/>
      <c r="AD35" s="64"/>
      <c r="AE35" s="64"/>
      <c r="AF35" s="35"/>
      <c r="AG35" s="65"/>
      <c r="AH35" s="65"/>
      <c r="AI35" s="65"/>
      <c r="AJ35" s="65"/>
      <c r="AK35" s="35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30"/>
      <c r="AW35" s="30"/>
      <c r="AX35" s="30"/>
    </row>
    <row r="36" spans="1:50" ht="15" customHeight="1">
      <c r="A36" s="30"/>
      <c r="B36" s="24"/>
      <c r="C36" s="35"/>
      <c r="D36" s="63"/>
      <c r="E36" s="14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40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30"/>
      <c r="AW36" s="30"/>
      <c r="AX36" s="30"/>
    </row>
    <row r="37" spans="1:50" ht="15" customHeight="1">
      <c r="A37" s="30"/>
      <c r="B37" s="24"/>
      <c r="C37" s="35"/>
      <c r="D37" s="63"/>
      <c r="E37" s="144"/>
      <c r="F37" s="35"/>
      <c r="G37" s="64"/>
      <c r="H37" s="64"/>
      <c r="I37" s="183"/>
      <c r="J37" s="183"/>
      <c r="K37" s="183"/>
      <c r="L37" s="183"/>
      <c r="M37" s="64"/>
      <c r="N37" s="64"/>
      <c r="O37" s="64"/>
      <c r="P37" s="64"/>
      <c r="Q37" s="64"/>
      <c r="R37" s="64"/>
      <c r="S37" s="35"/>
      <c r="T37" s="64"/>
      <c r="U37" s="64"/>
      <c r="V37" s="183"/>
      <c r="W37" s="183"/>
      <c r="X37" s="183"/>
      <c r="Y37" s="183"/>
      <c r="Z37" s="64"/>
      <c r="AA37" s="64"/>
      <c r="AB37" s="64"/>
      <c r="AC37" s="64"/>
      <c r="AD37" s="64"/>
      <c r="AE37" s="64"/>
      <c r="AF37" s="35"/>
      <c r="AG37" s="65"/>
      <c r="AH37" s="65"/>
      <c r="AI37" s="65"/>
      <c r="AJ37" s="65"/>
      <c r="AK37" s="35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  <c r="AW37" s="30"/>
      <c r="AX37" s="30"/>
    </row>
    <row r="38" spans="1:50" ht="15" customHeight="1">
      <c r="A38" s="30"/>
      <c r="B38" s="24"/>
      <c r="C38" s="35"/>
      <c r="D38" s="63"/>
      <c r="E38" s="144"/>
      <c r="F38" s="35"/>
      <c r="G38" s="64"/>
      <c r="H38" s="64"/>
      <c r="I38" s="183"/>
      <c r="J38" s="183"/>
      <c r="K38" s="183"/>
      <c r="L38" s="183"/>
      <c r="M38" s="64"/>
      <c r="N38" s="64"/>
      <c r="O38" s="64"/>
      <c r="P38" s="64"/>
      <c r="Q38" s="64"/>
      <c r="R38" s="64"/>
      <c r="S38" s="35"/>
      <c r="T38" s="64"/>
      <c r="U38" s="64"/>
      <c r="V38" s="183"/>
      <c r="W38" s="183"/>
      <c r="X38" s="183"/>
      <c r="Y38" s="183"/>
      <c r="Z38" s="64"/>
      <c r="AA38" s="64"/>
      <c r="AB38" s="64"/>
      <c r="AC38" s="64"/>
      <c r="AD38" s="64"/>
      <c r="AE38" s="64"/>
      <c r="AF38" s="35"/>
      <c r="AG38" s="65"/>
      <c r="AH38" s="65"/>
      <c r="AI38" s="65"/>
      <c r="AJ38" s="65"/>
      <c r="AK38" s="35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30"/>
      <c r="AW38" s="30"/>
      <c r="AX38" s="30"/>
    </row>
    <row r="39" spans="1:50" ht="15" customHeight="1">
      <c r="A39" s="30"/>
      <c r="B39" s="24"/>
      <c r="C39" s="35"/>
      <c r="D39" s="63"/>
      <c r="E39" s="144"/>
      <c r="F39" s="35"/>
      <c r="G39" s="64"/>
      <c r="H39" s="64"/>
      <c r="I39" s="183"/>
      <c r="J39" s="183"/>
      <c r="K39" s="183"/>
      <c r="L39" s="183"/>
      <c r="M39" s="64"/>
      <c r="N39" s="64"/>
      <c r="O39" s="64"/>
      <c r="P39" s="64"/>
      <c r="Q39" s="64"/>
      <c r="R39" s="64"/>
      <c r="S39" s="35"/>
      <c r="T39" s="64"/>
      <c r="U39" s="64"/>
      <c r="V39" s="183"/>
      <c r="W39" s="183"/>
      <c r="X39" s="183"/>
      <c r="Y39" s="183"/>
      <c r="Z39" s="64"/>
      <c r="AA39" s="64"/>
      <c r="AB39" s="64"/>
      <c r="AC39" s="64"/>
      <c r="AD39" s="64"/>
      <c r="AE39" s="64"/>
      <c r="AF39" s="35"/>
      <c r="AG39" s="65"/>
      <c r="AH39" s="65"/>
      <c r="AI39" s="65"/>
      <c r="AJ39" s="65"/>
      <c r="AK39" s="35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30"/>
      <c r="AW39" s="30"/>
      <c r="AX39" s="30"/>
    </row>
    <row r="40" spans="1:50" ht="15" customHeight="1">
      <c r="A40" s="30"/>
      <c r="B40" s="24"/>
      <c r="C40" s="35"/>
      <c r="D40" s="63"/>
      <c r="E40" s="144"/>
      <c r="F40" s="35"/>
      <c r="G40" s="64"/>
      <c r="H40" s="64"/>
      <c r="I40" s="183"/>
      <c r="J40" s="183"/>
      <c r="K40" s="183"/>
      <c r="L40" s="183"/>
      <c r="M40" s="64"/>
      <c r="N40" s="64"/>
      <c r="O40" s="64"/>
      <c r="P40" s="64"/>
      <c r="Q40" s="64"/>
      <c r="R40" s="64"/>
      <c r="S40" s="35"/>
      <c r="T40" s="64"/>
      <c r="U40" s="64"/>
      <c r="V40" s="183"/>
      <c r="W40" s="183"/>
      <c r="X40" s="183"/>
      <c r="Y40" s="183"/>
      <c r="Z40" s="64"/>
      <c r="AA40" s="64"/>
      <c r="AB40" s="64"/>
      <c r="AC40" s="64"/>
      <c r="AD40" s="64"/>
      <c r="AE40" s="64"/>
      <c r="AF40" s="35"/>
      <c r="AG40" s="65"/>
      <c r="AH40" s="65"/>
      <c r="AI40" s="65"/>
      <c r="AJ40" s="65"/>
      <c r="AK40" s="35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30"/>
      <c r="AW40" s="30"/>
      <c r="AX40" s="30"/>
    </row>
    <row r="41" spans="1:50" ht="15" customHeight="1">
      <c r="A41" s="30"/>
      <c r="B41" s="24"/>
      <c r="C41" s="35"/>
      <c r="D41" s="63"/>
      <c r="E41" s="144"/>
      <c r="F41" s="35"/>
      <c r="G41" s="64"/>
      <c r="H41" s="64"/>
      <c r="I41" s="183"/>
      <c r="J41" s="183"/>
      <c r="K41" s="183"/>
      <c r="L41" s="183"/>
      <c r="M41" s="64"/>
      <c r="N41" s="64"/>
      <c r="O41" s="64"/>
      <c r="P41" s="64"/>
      <c r="Q41" s="64"/>
      <c r="R41" s="64"/>
      <c r="S41" s="35"/>
      <c r="T41" s="64"/>
      <c r="U41" s="64"/>
      <c r="V41" s="183"/>
      <c r="W41" s="183"/>
      <c r="X41" s="183"/>
      <c r="Y41" s="183"/>
      <c r="Z41" s="64"/>
      <c r="AA41" s="64"/>
      <c r="AB41" s="64"/>
      <c r="AC41" s="64"/>
      <c r="AD41" s="64"/>
      <c r="AE41" s="64"/>
      <c r="AF41" s="35"/>
      <c r="AG41" s="65"/>
      <c r="AH41" s="65"/>
      <c r="AI41" s="65"/>
      <c r="AJ41" s="65"/>
      <c r="AK41" s="35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30"/>
      <c r="AW41" s="30"/>
      <c r="AX41" s="30"/>
    </row>
    <row r="42" spans="1:50" ht="15" customHeight="1">
      <c r="A42" s="30"/>
      <c r="B42" s="24"/>
      <c r="C42" s="35"/>
      <c r="D42" s="63"/>
      <c r="E42" s="14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40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30"/>
      <c r="AW42" s="30"/>
      <c r="AX42" s="30"/>
    </row>
    <row r="43" spans="1:50" ht="15" customHeight="1">
      <c r="A43" s="30"/>
      <c r="B43" s="24"/>
      <c r="C43" s="35"/>
      <c r="D43" s="63"/>
      <c r="E43" s="144"/>
      <c r="F43" s="35"/>
      <c r="G43" s="64"/>
      <c r="H43" s="64"/>
      <c r="I43" s="183"/>
      <c r="J43" s="183"/>
      <c r="K43" s="183"/>
      <c r="L43" s="183"/>
      <c r="M43" s="64"/>
      <c r="N43" s="64"/>
      <c r="O43" s="64"/>
      <c r="P43" s="64"/>
      <c r="Q43" s="64"/>
      <c r="R43" s="64"/>
      <c r="S43" s="35"/>
      <c r="T43" s="64"/>
      <c r="U43" s="64"/>
      <c r="V43" s="183"/>
      <c r="W43" s="183"/>
      <c r="X43" s="183"/>
      <c r="Y43" s="183"/>
      <c r="Z43" s="64"/>
      <c r="AA43" s="64"/>
      <c r="AB43" s="64"/>
      <c r="AC43" s="64"/>
      <c r="AD43" s="64"/>
      <c r="AE43" s="64"/>
      <c r="AF43" s="35"/>
      <c r="AG43" s="65"/>
      <c r="AH43" s="65"/>
      <c r="AI43" s="65"/>
      <c r="AJ43" s="65"/>
      <c r="AK43" s="35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30"/>
      <c r="AW43" s="30"/>
      <c r="AX43" s="30"/>
    </row>
    <row r="44" spans="1:50" ht="15" customHeight="1">
      <c r="A44" s="30"/>
      <c r="B44" s="24"/>
      <c r="C44" s="35"/>
      <c r="D44" s="63"/>
      <c r="E44" s="144"/>
      <c r="F44" s="35"/>
      <c r="G44" s="64"/>
      <c r="H44" s="64"/>
      <c r="I44" s="183"/>
      <c r="J44" s="183"/>
      <c r="K44" s="183"/>
      <c r="L44" s="183"/>
      <c r="M44" s="64"/>
      <c r="N44" s="64"/>
      <c r="O44" s="64"/>
      <c r="P44" s="64"/>
      <c r="Q44" s="64"/>
      <c r="R44" s="64"/>
      <c r="S44" s="35"/>
      <c r="T44" s="64"/>
      <c r="U44" s="64"/>
      <c r="V44" s="183"/>
      <c r="W44" s="183"/>
      <c r="X44" s="183"/>
      <c r="Y44" s="183"/>
      <c r="Z44" s="64"/>
      <c r="AA44" s="64"/>
      <c r="AB44" s="64"/>
      <c r="AC44" s="64"/>
      <c r="AD44" s="64"/>
      <c r="AE44" s="64"/>
      <c r="AF44" s="35"/>
      <c r="AG44" s="65"/>
      <c r="AH44" s="65"/>
      <c r="AI44" s="65"/>
      <c r="AJ44" s="65"/>
      <c r="AK44" s="35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30"/>
      <c r="AW44" s="30"/>
      <c r="AX44" s="30"/>
    </row>
    <row r="45" spans="1:50" ht="15" customHeight="1">
      <c r="A45" s="30"/>
      <c r="B45" s="24"/>
      <c r="C45" s="35"/>
      <c r="D45" s="63"/>
      <c r="E45" s="144"/>
      <c r="F45" s="35"/>
      <c r="G45" s="64"/>
      <c r="H45" s="64"/>
      <c r="I45" s="183"/>
      <c r="J45" s="183"/>
      <c r="K45" s="183"/>
      <c r="L45" s="183"/>
      <c r="M45" s="64"/>
      <c r="N45" s="64"/>
      <c r="O45" s="64"/>
      <c r="P45" s="64"/>
      <c r="Q45" s="64"/>
      <c r="R45" s="64"/>
      <c r="S45" s="35"/>
      <c r="T45" s="64"/>
      <c r="U45" s="64"/>
      <c r="V45" s="183"/>
      <c r="W45" s="183"/>
      <c r="X45" s="183"/>
      <c r="Y45" s="183"/>
      <c r="Z45" s="64"/>
      <c r="AA45" s="64"/>
      <c r="AB45" s="64"/>
      <c r="AC45" s="64"/>
      <c r="AD45" s="64"/>
      <c r="AE45" s="64"/>
      <c r="AF45" s="35"/>
      <c r="AG45" s="65"/>
      <c r="AH45" s="65"/>
      <c r="AI45" s="65"/>
      <c r="AJ45" s="65"/>
      <c r="AK45" s="35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  <c r="AW45" s="30"/>
      <c r="AX45" s="30"/>
    </row>
    <row r="46" spans="1:50" ht="15" customHeight="1">
      <c r="A46" s="30"/>
      <c r="B46" s="24"/>
      <c r="C46" s="35"/>
      <c r="D46" s="63"/>
      <c r="E46" s="144"/>
      <c r="F46" s="35"/>
      <c r="G46" s="64"/>
      <c r="H46" s="64"/>
      <c r="I46" s="183"/>
      <c r="J46" s="183"/>
      <c r="K46" s="183"/>
      <c r="L46" s="183"/>
      <c r="M46" s="64"/>
      <c r="N46" s="64"/>
      <c r="O46" s="64"/>
      <c r="P46" s="64"/>
      <c r="Q46" s="64"/>
      <c r="R46" s="64"/>
      <c r="S46" s="35"/>
      <c r="T46" s="64"/>
      <c r="U46" s="64"/>
      <c r="V46" s="183"/>
      <c r="W46" s="183"/>
      <c r="X46" s="183"/>
      <c r="Y46" s="183"/>
      <c r="Z46" s="64"/>
      <c r="AA46" s="64"/>
      <c r="AB46" s="64"/>
      <c r="AC46" s="64"/>
      <c r="AD46" s="64"/>
      <c r="AE46" s="64"/>
      <c r="AF46" s="35"/>
      <c r="AG46" s="65"/>
      <c r="AH46" s="65"/>
      <c r="AI46" s="65"/>
      <c r="AJ46" s="65"/>
      <c r="AK46" s="35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30"/>
      <c r="AW46" s="30"/>
      <c r="AX46" s="30"/>
    </row>
    <row r="47" spans="1:50" ht="15" customHeight="1">
      <c r="A47" s="30"/>
      <c r="B47" s="24"/>
      <c r="C47" s="35"/>
      <c r="D47" s="63"/>
      <c r="E47" s="144"/>
      <c r="F47" s="35"/>
      <c r="G47" s="64"/>
      <c r="H47" s="64"/>
      <c r="I47" s="183"/>
      <c r="J47" s="183"/>
      <c r="K47" s="183"/>
      <c r="L47" s="183"/>
      <c r="M47" s="64"/>
      <c r="N47" s="64"/>
      <c r="O47" s="64"/>
      <c r="P47" s="64"/>
      <c r="Q47" s="64"/>
      <c r="R47" s="64"/>
      <c r="S47" s="35"/>
      <c r="T47" s="64"/>
      <c r="U47" s="64"/>
      <c r="V47" s="183"/>
      <c r="W47" s="183"/>
      <c r="X47" s="183"/>
      <c r="Y47" s="183"/>
      <c r="Z47" s="64"/>
      <c r="AA47" s="64"/>
      <c r="AB47" s="64"/>
      <c r="AC47" s="64"/>
      <c r="AD47" s="64"/>
      <c r="AE47" s="64"/>
      <c r="AF47" s="35"/>
      <c r="AG47" s="65"/>
      <c r="AH47" s="65"/>
      <c r="AI47" s="65"/>
      <c r="AJ47" s="65"/>
      <c r="AK47" s="66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30"/>
      <c r="AW47" s="30"/>
      <c r="AX47" s="30"/>
    </row>
    <row r="48" spans="1:50" ht="15" customHeight="1">
      <c r="A48" s="30"/>
      <c r="B48" s="24"/>
      <c r="C48" s="35"/>
      <c r="D48" s="63"/>
      <c r="E48" s="144"/>
      <c r="F48" s="35"/>
      <c r="G48" s="64"/>
      <c r="H48" s="64"/>
      <c r="I48" s="183"/>
      <c r="J48" s="183"/>
      <c r="K48" s="183"/>
      <c r="L48" s="183"/>
      <c r="M48" s="64"/>
      <c r="N48" s="64"/>
      <c r="O48" s="64"/>
      <c r="P48" s="64"/>
      <c r="Q48" s="64"/>
      <c r="R48" s="64"/>
      <c r="S48" s="35"/>
      <c r="T48" s="64"/>
      <c r="U48" s="64"/>
      <c r="V48" s="183"/>
      <c r="W48" s="183"/>
      <c r="X48" s="183"/>
      <c r="Y48" s="183"/>
      <c r="Z48" s="64"/>
      <c r="AA48" s="64"/>
      <c r="AB48" s="64"/>
      <c r="AC48" s="64"/>
      <c r="AD48" s="64"/>
      <c r="AE48" s="64"/>
      <c r="AF48" s="35"/>
      <c r="AG48" s="65"/>
      <c r="AH48" s="65"/>
      <c r="AI48" s="65"/>
      <c r="AJ48" s="65"/>
      <c r="AK48" s="35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30"/>
      <c r="AW48" s="30"/>
      <c r="AX48" s="30"/>
    </row>
    <row r="49" spans="1:50" ht="15" customHeight="1">
      <c r="A49" s="30"/>
      <c r="B49" s="181"/>
      <c r="C49" s="30"/>
      <c r="D49" s="67"/>
      <c r="E49" s="145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5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5"/>
      <c r="AJ49" s="30"/>
      <c r="AK49" s="30"/>
      <c r="AL49" s="28"/>
      <c r="AM49" s="29"/>
      <c r="AN49" s="29"/>
      <c r="AO49" s="29"/>
      <c r="AP49" s="29"/>
      <c r="AQ49" s="29"/>
      <c r="AR49" s="29"/>
      <c r="AS49" s="29"/>
      <c r="AT49" s="29"/>
      <c r="AU49" s="29"/>
      <c r="AV49" s="30"/>
      <c r="AW49" s="30"/>
      <c r="AX49" s="30"/>
    </row>
    <row r="50" spans="1:50" ht="15" customHeight="1">
      <c r="A50" s="35"/>
      <c r="B50" s="41"/>
      <c r="C50" s="30"/>
      <c r="D50" s="68"/>
      <c r="E50" s="146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5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5"/>
      <c r="AJ50" s="30"/>
      <c r="AK50" s="30"/>
      <c r="AL50" s="29"/>
      <c r="AM50" s="28"/>
      <c r="AN50" s="28"/>
      <c r="AO50" s="28"/>
      <c r="AP50" s="28"/>
      <c r="AQ50" s="28"/>
      <c r="AR50" s="28"/>
      <c r="AS50" s="28"/>
      <c r="AT50" s="28"/>
      <c r="AU50" s="28"/>
      <c r="AV50" s="30"/>
      <c r="AW50" s="30"/>
      <c r="AX50" s="30"/>
    </row>
    <row r="51" spans="1:50" ht="15" customHeight="1">
      <c r="A51" s="30"/>
      <c r="B51" s="181"/>
      <c r="C51" s="30"/>
      <c r="D51" s="67"/>
      <c r="E51" s="145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5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5"/>
      <c r="AJ51" s="30"/>
      <c r="AK51" s="30"/>
      <c r="AL51" s="28"/>
      <c r="AM51" s="29"/>
      <c r="AN51" s="29"/>
      <c r="AO51" s="29"/>
      <c r="AP51" s="29"/>
      <c r="AQ51" s="29"/>
      <c r="AR51" s="29"/>
      <c r="AS51" s="29"/>
      <c r="AT51" s="29"/>
      <c r="AU51" s="29"/>
      <c r="AV51" s="30"/>
      <c r="AW51" s="30"/>
      <c r="AX51" s="30"/>
    </row>
    <row r="52" spans="1:50" ht="15" customHeight="1">
      <c r="A52" s="35"/>
      <c r="B52" s="41"/>
      <c r="C52" s="30"/>
      <c r="D52" s="68"/>
      <c r="E52" s="146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5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5"/>
      <c r="AJ52" s="30"/>
      <c r="AK52" s="30"/>
      <c r="AL52" s="29"/>
      <c r="AM52" s="28"/>
      <c r="AN52" s="28"/>
      <c r="AO52" s="28"/>
      <c r="AP52" s="28"/>
      <c r="AQ52" s="28"/>
      <c r="AR52" s="28"/>
      <c r="AS52" s="28"/>
      <c r="AT52" s="28"/>
      <c r="AU52" s="28"/>
      <c r="AV52" s="30"/>
      <c r="AW52" s="30"/>
      <c r="AX52" s="30"/>
    </row>
    <row r="53" spans="1:50" ht="12.75">
      <c r="A53" s="30"/>
      <c r="B53" s="41"/>
      <c r="C53" s="30"/>
      <c r="D53" s="68"/>
      <c r="E53" s="14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5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5"/>
      <c r="AJ53" s="30"/>
      <c r="AK53" s="30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30"/>
      <c r="AW53" s="30"/>
      <c r="AX53" s="30"/>
    </row>
    <row r="54" spans="1:50" ht="12.75">
      <c r="A54" s="30"/>
      <c r="B54" s="41"/>
      <c r="C54" s="30"/>
      <c r="D54" s="68"/>
      <c r="E54" s="146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5"/>
      <c r="W54" s="30"/>
      <c r="X54" s="30"/>
      <c r="Y54" s="30"/>
      <c r="Z54" s="30"/>
      <c r="AA54" s="30"/>
      <c r="AB54" s="30"/>
      <c r="AC54" s="30"/>
      <c r="AD54" s="30"/>
      <c r="AE54" s="30"/>
      <c r="AF54" s="69"/>
      <c r="AG54" s="30"/>
      <c r="AH54" s="70"/>
      <c r="AI54" s="35"/>
      <c r="AJ54" s="30"/>
      <c r="AK54" s="30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30"/>
      <c r="AW54" s="30"/>
      <c r="AX54" s="30"/>
    </row>
    <row r="55" spans="1:50" ht="12.75">
      <c r="A55" s="30"/>
      <c r="B55" s="30"/>
      <c r="C55" s="30"/>
      <c r="D55" s="71"/>
      <c r="E55" s="13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5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5"/>
      <c r="AJ55" s="30"/>
      <c r="AK55" s="30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30"/>
      <c r="AW55" s="30"/>
      <c r="AX55" s="30"/>
    </row>
    <row r="56" spans="1:50" ht="12.75">
      <c r="A56" s="30"/>
      <c r="B56" s="30"/>
      <c r="C56" s="30"/>
      <c r="D56" s="71"/>
      <c r="E56" s="13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5"/>
      <c r="W56" s="30"/>
      <c r="X56" s="30"/>
      <c r="Y56" s="30"/>
      <c r="Z56" s="30"/>
      <c r="AA56" s="30"/>
      <c r="AB56" s="30"/>
      <c r="AC56" s="30"/>
      <c r="AD56" s="30"/>
      <c r="AE56" s="70"/>
      <c r="AF56" s="70"/>
      <c r="AG56" s="70"/>
      <c r="AH56" s="70"/>
      <c r="AI56" s="72"/>
      <c r="AJ56" s="70"/>
      <c r="AK56" s="70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30"/>
      <c r="AW56" s="30"/>
      <c r="AX56" s="30"/>
    </row>
    <row r="57" spans="1:50" ht="12.75">
      <c r="A57" s="30"/>
      <c r="B57" s="182" t="s">
        <v>38</v>
      </c>
      <c r="C57" s="30"/>
      <c r="D57" s="71"/>
      <c r="E57" s="13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5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73"/>
      <c r="AI57" s="74"/>
      <c r="AJ57" s="73"/>
      <c r="AK57" s="73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30"/>
      <c r="AW57" s="30"/>
      <c r="AX57" s="30"/>
    </row>
    <row r="58" spans="1:50" ht="12.75">
      <c r="A58" s="66"/>
      <c r="B58" s="258" t="s">
        <v>10</v>
      </c>
      <c r="C58" s="259"/>
      <c r="D58" s="260"/>
      <c r="E58" s="261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62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63"/>
      <c r="AI58" s="264"/>
      <c r="AJ58" s="263"/>
      <c r="AK58" s="263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30"/>
      <c r="AW58" s="30"/>
      <c r="AX58" s="30"/>
    </row>
    <row r="59" spans="1:50" ht="12.75">
      <c r="A59" s="66"/>
      <c r="B59" s="265"/>
      <c r="C59" s="265"/>
      <c r="D59" s="265"/>
      <c r="E59" s="266"/>
      <c r="F59" s="265"/>
      <c r="G59" s="265"/>
      <c r="H59" s="265"/>
      <c r="I59" s="265"/>
      <c r="J59" s="265"/>
      <c r="K59" s="267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30"/>
      <c r="AW59" s="30"/>
      <c r="AX59" s="30"/>
    </row>
    <row r="60" spans="1:50" ht="12.75">
      <c r="A60" s="66"/>
      <c r="B60" s="265"/>
      <c r="C60" s="265"/>
      <c r="D60" s="265"/>
      <c r="E60" s="266"/>
      <c r="F60" s="265"/>
      <c r="G60" s="265"/>
      <c r="H60" s="265"/>
      <c r="I60" s="265"/>
      <c r="J60" s="265"/>
      <c r="K60" s="267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30"/>
      <c r="AW60" s="30"/>
      <c r="AX60" s="30"/>
    </row>
    <row r="61" spans="1:50" ht="12.75">
      <c r="A61" s="29"/>
      <c r="B61" s="29"/>
      <c r="C61" s="29"/>
      <c r="D61" s="29"/>
      <c r="E61" s="147"/>
      <c r="F61" s="29"/>
      <c r="G61" s="29"/>
      <c r="H61" s="29"/>
      <c r="I61" s="29"/>
      <c r="J61" s="29"/>
      <c r="K61" s="184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30"/>
      <c r="AW61" s="30"/>
      <c r="AX61" s="30"/>
    </row>
    <row r="62" spans="1:50" ht="12.75">
      <c r="A62" s="29"/>
      <c r="B62" s="29"/>
      <c r="C62" s="29"/>
      <c r="D62" s="29"/>
      <c r="E62" s="147"/>
      <c r="F62" s="29"/>
      <c r="G62" s="29"/>
      <c r="H62" s="29"/>
      <c r="I62" s="29"/>
      <c r="J62" s="29"/>
      <c r="K62" s="184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30"/>
      <c r="AW62" s="30"/>
      <c r="AX62" s="30"/>
    </row>
    <row r="63" spans="1:50" ht="12.75">
      <c r="A63" s="29"/>
      <c r="B63" s="29"/>
      <c r="C63" s="29"/>
      <c r="D63" s="29"/>
      <c r="E63" s="147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30"/>
      <c r="AW63" s="30"/>
      <c r="AX63" s="30"/>
    </row>
    <row r="64" spans="1:50" ht="12.75">
      <c r="A64" s="29"/>
      <c r="B64" s="29"/>
      <c r="C64" s="29"/>
      <c r="D64" s="29"/>
      <c r="E64" s="147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30"/>
      <c r="AW64" s="30"/>
      <c r="AX64" s="30"/>
    </row>
    <row r="65" spans="1:50" ht="12.75">
      <c r="A65" s="29"/>
      <c r="B65" s="29"/>
      <c r="C65" s="29"/>
      <c r="D65" s="29"/>
      <c r="E65" s="147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30"/>
      <c r="AW65" s="30"/>
      <c r="AX65" s="30"/>
    </row>
    <row r="66" spans="1:50" ht="12.75">
      <c r="A66" s="29"/>
      <c r="B66" s="29"/>
      <c r="C66" s="29"/>
      <c r="D66" s="29"/>
      <c r="E66" s="147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30"/>
      <c r="AW66" s="30"/>
      <c r="AX66" s="30"/>
    </row>
    <row r="67" spans="1:50" ht="12.75">
      <c r="A67" s="29"/>
      <c r="B67" s="29"/>
      <c r="C67" s="29"/>
      <c r="D67" s="29"/>
      <c r="E67" s="147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30"/>
      <c r="AW67" s="30"/>
      <c r="AX67" s="30"/>
    </row>
    <row r="68" spans="1:50" ht="12.75">
      <c r="A68" s="29"/>
      <c r="B68" s="29"/>
      <c r="C68" s="29"/>
      <c r="D68" s="29"/>
      <c r="E68" s="147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30"/>
      <c r="AW68" s="30"/>
      <c r="AX68" s="30"/>
    </row>
    <row r="69" spans="1:50" ht="12.75">
      <c r="A69" s="29"/>
      <c r="B69" s="29"/>
      <c r="C69" s="29"/>
      <c r="D69" s="29"/>
      <c r="E69" s="147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30"/>
      <c r="AW69" s="30"/>
      <c r="AX69" s="30"/>
    </row>
    <row r="70" spans="1:50" ht="12.75">
      <c r="A70" s="29"/>
      <c r="B70" s="29"/>
      <c r="C70" s="29"/>
      <c r="D70" s="29"/>
      <c r="E70" s="147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30"/>
      <c r="AW70" s="30"/>
      <c r="AX70" s="30"/>
    </row>
    <row r="71" spans="1:50" ht="12.75">
      <c r="A71" s="29"/>
      <c r="B71" s="29"/>
      <c r="C71" s="29"/>
      <c r="D71" s="29"/>
      <c r="E71" s="147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30"/>
      <c r="AW71" s="30"/>
      <c r="AX71" s="30"/>
    </row>
    <row r="72" spans="1:50" ht="12.75">
      <c r="A72" s="29"/>
      <c r="B72" s="29"/>
      <c r="C72" s="29"/>
      <c r="D72" s="29"/>
      <c r="E72" s="147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30"/>
      <c r="AW72" s="30"/>
      <c r="AX72" s="30"/>
    </row>
    <row r="73" spans="1:50" ht="12.75">
      <c r="A73" s="29"/>
      <c r="B73" s="29"/>
      <c r="C73" s="29"/>
      <c r="D73" s="29"/>
      <c r="E73" s="147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30"/>
      <c r="AW73" s="30"/>
      <c r="AX73" s="30"/>
    </row>
    <row r="74" spans="1:50" ht="12.75">
      <c r="A74" s="29"/>
      <c r="B74" s="29"/>
      <c r="C74" s="29"/>
      <c r="D74" s="29"/>
      <c r="E74" s="147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30"/>
      <c r="AW74" s="30"/>
      <c r="AX74" s="30"/>
    </row>
    <row r="75" spans="1:50" ht="12.75">
      <c r="A75" s="29"/>
      <c r="B75" s="29"/>
      <c r="C75" s="29"/>
      <c r="D75" s="29"/>
      <c r="E75" s="147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30"/>
      <c r="AW75" s="30"/>
      <c r="AX75" s="30"/>
    </row>
    <row r="76" spans="1:50" ht="12.75">
      <c r="A76" s="29"/>
      <c r="B76" s="29"/>
      <c r="C76" s="29"/>
      <c r="D76" s="29"/>
      <c r="E76" s="147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30"/>
      <c r="AW76" s="30"/>
      <c r="AX76" s="30"/>
    </row>
    <row r="77" spans="1:50" ht="12.75">
      <c r="A77" s="29"/>
      <c r="B77" s="29"/>
      <c r="C77" s="29"/>
      <c r="D77" s="29"/>
      <c r="E77" s="147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30"/>
      <c r="AW77" s="30"/>
      <c r="AX77" s="30"/>
    </row>
    <row r="78" spans="1:50" ht="12.75">
      <c r="A78" s="29"/>
      <c r="B78" s="29"/>
      <c r="C78" s="29"/>
      <c r="D78" s="29"/>
      <c r="E78" s="147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30"/>
      <c r="AW78" s="30"/>
      <c r="AX78" s="30"/>
    </row>
    <row r="79" spans="1:50" ht="12.75">
      <c r="A79" s="29"/>
      <c r="B79" s="29"/>
      <c r="C79" s="29"/>
      <c r="D79" s="29"/>
      <c r="E79" s="147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30"/>
      <c r="AW79" s="30"/>
      <c r="AX79" s="30"/>
    </row>
    <row r="80" spans="1:50" ht="12.75">
      <c r="A80" s="29"/>
      <c r="B80" s="29"/>
      <c r="C80" s="29"/>
      <c r="D80" s="29"/>
      <c r="E80" s="147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30"/>
      <c r="AW80" s="30"/>
      <c r="AX80" s="30"/>
    </row>
    <row r="81" spans="1:50" ht="12.75">
      <c r="A81" s="29"/>
      <c r="B81" s="29"/>
      <c r="C81" s="29"/>
      <c r="D81" s="29"/>
      <c r="E81" s="147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30"/>
      <c r="AW81" s="30"/>
      <c r="AX81" s="30"/>
    </row>
    <row r="82" spans="1:50" ht="12.75">
      <c r="A82" s="29"/>
      <c r="B82" s="29"/>
      <c r="C82" s="29"/>
      <c r="D82" s="29"/>
      <c r="E82" s="147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30"/>
      <c r="AW82" s="30"/>
      <c r="AX82" s="30"/>
    </row>
    <row r="83" spans="1:50" ht="12.75">
      <c r="A83" s="29"/>
      <c r="B83" s="29"/>
      <c r="C83" s="29"/>
      <c r="D83" s="29"/>
      <c r="E83" s="147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30"/>
      <c r="AW83" s="30"/>
      <c r="AX83" s="30"/>
    </row>
    <row r="84" spans="1:50" ht="12.75">
      <c r="A84" s="29"/>
      <c r="B84" s="29"/>
      <c r="C84" s="29"/>
      <c r="D84" s="29"/>
      <c r="E84" s="147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30"/>
      <c r="AW84" s="30"/>
      <c r="AX84" s="30"/>
    </row>
    <row r="85" spans="1:50" ht="12.75">
      <c r="A85" s="29"/>
      <c r="B85" s="29"/>
      <c r="C85" s="29"/>
      <c r="D85" s="29"/>
      <c r="E85" s="147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30"/>
      <c r="AW85" s="30"/>
      <c r="AX85" s="30"/>
    </row>
    <row r="86" spans="1:50" ht="12.75">
      <c r="A86" s="29"/>
      <c r="B86" s="29"/>
      <c r="C86" s="29"/>
      <c r="D86" s="29"/>
      <c r="E86" s="147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30"/>
      <c r="AW86" s="30"/>
      <c r="AX86" s="30"/>
    </row>
    <row r="87" spans="1:50" ht="12.75">
      <c r="A87" s="29"/>
      <c r="B87" s="29"/>
      <c r="C87" s="29"/>
      <c r="D87" s="29"/>
      <c r="E87" s="147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30"/>
      <c r="AW87" s="30"/>
      <c r="AX87" s="30"/>
    </row>
    <row r="88" spans="1:50" ht="12.75">
      <c r="A88" s="29"/>
      <c r="B88" s="29"/>
      <c r="C88" s="29"/>
      <c r="D88" s="29"/>
      <c r="E88" s="147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30"/>
      <c r="AW88" s="30"/>
      <c r="AX88" s="30"/>
    </row>
    <row r="89" spans="1:50" ht="12.75">
      <c r="A89" s="29"/>
      <c r="B89" s="29"/>
      <c r="C89" s="29"/>
      <c r="D89" s="29"/>
      <c r="E89" s="147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30"/>
      <c r="AW89" s="30"/>
      <c r="AX89" s="30"/>
    </row>
    <row r="90" spans="1:50" ht="12.75">
      <c r="A90" s="29"/>
      <c r="B90" s="29"/>
      <c r="C90" s="29"/>
      <c r="D90" s="29"/>
      <c r="E90" s="147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30"/>
      <c r="AW90" s="30"/>
      <c r="AX90" s="30"/>
    </row>
    <row r="91" spans="1:50" ht="12.75">
      <c r="A91" s="29"/>
      <c r="B91" s="29"/>
      <c r="C91" s="29"/>
      <c r="D91" s="29"/>
      <c r="E91" s="147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30"/>
      <c r="AW91" s="30"/>
      <c r="AX91" s="30"/>
    </row>
    <row r="92" spans="1:50" ht="12.75">
      <c r="A92" s="29"/>
      <c r="B92" s="29"/>
      <c r="C92" s="29"/>
      <c r="D92" s="29"/>
      <c r="E92" s="147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30"/>
      <c r="AW92" s="30"/>
      <c r="AX92" s="30"/>
    </row>
    <row r="93" spans="1:50" ht="12.75">
      <c r="A93" s="29"/>
      <c r="B93" s="29"/>
      <c r="C93" s="29"/>
      <c r="D93" s="29"/>
      <c r="E93" s="147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30"/>
      <c r="AW93" s="30"/>
      <c r="AX93" s="30"/>
    </row>
    <row r="94" spans="1:50" ht="12.75">
      <c r="A94" s="29"/>
      <c r="B94" s="29"/>
      <c r="C94" s="29"/>
      <c r="D94" s="29"/>
      <c r="E94" s="147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30"/>
      <c r="AW94" s="30"/>
      <c r="AX94" s="30"/>
    </row>
    <row r="95" spans="1:50" ht="12.75">
      <c r="A95" s="29"/>
      <c r="B95" s="29"/>
      <c r="C95" s="29"/>
      <c r="D95" s="29"/>
      <c r="E95" s="147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30"/>
      <c r="AW95" s="30"/>
      <c r="AX95" s="30"/>
    </row>
    <row r="96" spans="1:50" ht="12.75">
      <c r="A96" s="29"/>
      <c r="B96" s="29"/>
      <c r="C96" s="29"/>
      <c r="D96" s="29"/>
      <c r="E96" s="147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30"/>
      <c r="AW96" s="30"/>
      <c r="AX96" s="30"/>
    </row>
    <row r="97" spans="1:50" ht="12.75">
      <c r="A97" s="29"/>
      <c r="B97" s="29"/>
      <c r="C97" s="29"/>
      <c r="D97" s="29"/>
      <c r="E97" s="147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30"/>
      <c r="AW97" s="30"/>
      <c r="AX97" s="30"/>
    </row>
    <row r="98" spans="1:50" ht="12.75">
      <c r="A98" s="29"/>
      <c r="B98" s="29"/>
      <c r="C98" s="29"/>
      <c r="D98" s="29"/>
      <c r="E98" s="147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30"/>
      <c r="AW98" s="30"/>
      <c r="AX98" s="30"/>
    </row>
    <row r="99" spans="1:50" ht="12.75">
      <c r="A99" s="29"/>
      <c r="B99" s="29"/>
      <c r="C99" s="29"/>
      <c r="D99" s="29"/>
      <c r="E99" s="147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30"/>
      <c r="AW99" s="30"/>
      <c r="AX99" s="30"/>
    </row>
    <row r="100" spans="1:50" ht="12.75">
      <c r="A100" s="29"/>
      <c r="B100" s="29"/>
      <c r="C100" s="29"/>
      <c r="D100" s="29"/>
      <c r="E100" s="147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30"/>
      <c r="AW100" s="30"/>
      <c r="AX100" s="30"/>
    </row>
  </sheetData>
  <sheetProtection/>
  <mergeCells count="13">
    <mergeCell ref="G6:R6"/>
    <mergeCell ref="G7:H7"/>
    <mergeCell ref="B58:AK60"/>
    <mergeCell ref="D6:E6"/>
    <mergeCell ref="T6:AE6"/>
    <mergeCell ref="T7:U7"/>
    <mergeCell ref="X7:Y7"/>
    <mergeCell ref="AI7:AJ7"/>
    <mergeCell ref="AG6:AJ6"/>
    <mergeCell ref="AG7:AH7"/>
    <mergeCell ref="V7:W7"/>
    <mergeCell ref="K7:L7"/>
    <mergeCell ref="I7:J7"/>
  </mergeCells>
  <printOptions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zoomScale="65" zoomScaleNormal="65" zoomScaleSheetLayoutView="65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22.57421875" style="0" customWidth="1"/>
    <col min="3" max="20" width="13.7109375" style="0" customWidth="1"/>
    <col min="21" max="21" width="2.7109375" style="0" customWidth="1"/>
    <col min="22" max="22" width="14.421875" style="0" customWidth="1"/>
    <col min="23" max="24" width="13.7109375" style="0" customWidth="1"/>
    <col min="25" max="25" width="2.7109375" style="0" customWidth="1"/>
    <col min="26" max="26" width="17.7109375" style="0" customWidth="1"/>
    <col min="27" max="28" width="13.7109375" style="0" customWidth="1"/>
    <col min="29" max="29" width="2.7109375" style="0" customWidth="1"/>
    <col min="30" max="33" width="9.28125" style="0" customWidth="1"/>
  </cols>
  <sheetData>
    <row r="1" spans="1:44" ht="30" customHeight="1">
      <c r="A1" s="25"/>
      <c r="B1" s="186" t="s">
        <v>39</v>
      </c>
      <c r="AC1" s="227" t="s">
        <v>12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ht="19.5" customHeight="1">
      <c r="A2" s="75"/>
      <c r="B2" s="76" t="s">
        <v>1</v>
      </c>
      <c r="C2" s="117"/>
      <c r="D2" s="117"/>
      <c r="E2" s="117"/>
      <c r="L2" s="211"/>
      <c r="M2" s="117"/>
      <c r="N2" s="117"/>
      <c r="O2" s="117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1:44" ht="19.5" customHeight="1">
      <c r="A3" s="75"/>
      <c r="B3" s="34" t="s">
        <v>2</v>
      </c>
      <c r="C3" s="117"/>
      <c r="D3" s="117"/>
      <c r="E3" s="117"/>
      <c r="L3" s="211"/>
      <c r="M3" s="117"/>
      <c r="N3" s="117"/>
      <c r="O3" s="117"/>
      <c r="AD3" s="28"/>
      <c r="AE3" s="32"/>
      <c r="AF3" s="32"/>
      <c r="AG3" s="32"/>
      <c r="AH3" s="32"/>
      <c r="AI3" s="32"/>
      <c r="AJ3" s="32"/>
      <c r="AK3" s="32"/>
      <c r="AL3" s="28"/>
      <c r="AM3" s="28"/>
      <c r="AN3" s="28"/>
      <c r="AO3" s="28"/>
      <c r="AP3" s="28"/>
      <c r="AQ3" s="28"/>
      <c r="AR3" s="28"/>
    </row>
    <row r="4" spans="1:44" ht="15.75" customHeight="1">
      <c r="A4" s="7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28"/>
      <c r="AE4" s="32"/>
      <c r="AF4" s="32"/>
      <c r="AG4" s="32"/>
      <c r="AH4" s="32"/>
      <c r="AI4" s="32"/>
      <c r="AJ4" s="32"/>
      <c r="AK4" s="32"/>
      <c r="AL4" s="28"/>
      <c r="AM4" s="28"/>
      <c r="AN4" s="28"/>
      <c r="AO4" s="28"/>
      <c r="AP4" s="28"/>
      <c r="AQ4" s="28"/>
      <c r="AR4" s="28"/>
    </row>
    <row r="5" spans="1:44" ht="21.75" customHeight="1">
      <c r="A5" s="75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77"/>
      <c r="Z5" s="77"/>
      <c r="AA5" s="77"/>
      <c r="AB5" s="77"/>
      <c r="AC5" s="77"/>
      <c r="AD5" s="28"/>
      <c r="AE5" s="32"/>
      <c r="AF5" s="32"/>
      <c r="AG5" s="32"/>
      <c r="AH5" s="32"/>
      <c r="AI5" s="32"/>
      <c r="AJ5" s="32"/>
      <c r="AK5" s="32"/>
      <c r="AL5" s="28"/>
      <c r="AM5" s="28"/>
      <c r="AN5" s="28"/>
      <c r="AO5" s="28"/>
      <c r="AP5" s="28"/>
      <c r="AQ5" s="28"/>
      <c r="AR5" s="28"/>
    </row>
    <row r="6" spans="1:44" ht="21.75" customHeight="1">
      <c r="A6" s="7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ht="21.75" customHeight="1">
      <c r="A7" s="7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 ht="21.75" customHeight="1">
      <c r="A8" s="7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ht="21.75" customHeight="1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21.75" customHeight="1">
      <c r="A10" s="7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21.75" customHeight="1">
      <c r="A11" s="7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21.75" customHeight="1">
      <c r="A12" s="7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21.75" customHeight="1">
      <c r="A13" s="7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21.75" customHeight="1">
      <c r="A14" s="7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21.75" customHeight="1">
      <c r="A15" s="7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21.75" customHeight="1">
      <c r="A16" s="7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24.75" customHeight="1">
      <c r="A17" s="78"/>
      <c r="B17" s="79"/>
      <c r="X17" s="80"/>
      <c r="Y17" s="80"/>
      <c r="Z17" s="80"/>
      <c r="AA17" s="80"/>
      <c r="AB17" s="80"/>
      <c r="AC17" s="80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50" ht="15.75" customHeight="1">
      <c r="A18" s="81"/>
      <c r="B18" s="270" t="s">
        <v>40</v>
      </c>
      <c r="C18" s="272">
        <v>2018</v>
      </c>
      <c r="D18" s="273"/>
      <c r="E18" s="273"/>
      <c r="F18" s="273"/>
      <c r="G18" s="273"/>
      <c r="H18" s="273"/>
      <c r="I18" s="272">
        <v>2019</v>
      </c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4"/>
      <c r="U18" s="82"/>
      <c r="V18" s="275" t="s">
        <v>41</v>
      </c>
      <c r="W18" s="276"/>
      <c r="X18" s="277"/>
      <c r="Y18" s="82"/>
      <c r="Z18" s="278" t="s">
        <v>42</v>
      </c>
      <c r="AA18" s="279"/>
      <c r="AB18" s="280"/>
      <c r="AC18" s="83"/>
      <c r="AD18" s="84"/>
      <c r="AE18" s="84"/>
      <c r="AF18" s="84"/>
      <c r="AG18" s="84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1"/>
      <c r="AT18" s="81"/>
      <c r="AU18" s="81"/>
      <c r="AV18" s="81"/>
      <c r="AW18" s="81"/>
      <c r="AX18" s="81"/>
    </row>
    <row r="19" spans="1:50" ht="15.75" customHeight="1">
      <c r="A19" s="86"/>
      <c r="B19" s="271"/>
      <c r="C19" s="187" t="s">
        <v>43</v>
      </c>
      <c r="D19" s="200" t="s">
        <v>44</v>
      </c>
      <c r="E19" s="200" t="s">
        <v>45</v>
      </c>
      <c r="F19" s="200" t="s">
        <v>46</v>
      </c>
      <c r="G19" s="200" t="s">
        <v>47</v>
      </c>
      <c r="H19" s="200" t="s">
        <v>48</v>
      </c>
      <c r="I19" s="187" t="s">
        <v>49</v>
      </c>
      <c r="J19" s="200" t="s">
        <v>50</v>
      </c>
      <c r="K19" s="200" t="s">
        <v>51</v>
      </c>
      <c r="L19" s="200" t="s">
        <v>52</v>
      </c>
      <c r="M19" s="200" t="s">
        <v>53</v>
      </c>
      <c r="N19" s="200" t="s">
        <v>54</v>
      </c>
      <c r="O19" s="200" t="s">
        <v>43</v>
      </c>
      <c r="P19" s="200" t="s">
        <v>44</v>
      </c>
      <c r="Q19" s="200" t="s">
        <v>45</v>
      </c>
      <c r="R19" s="200" t="s">
        <v>46</v>
      </c>
      <c r="S19" s="200" t="s">
        <v>47</v>
      </c>
      <c r="T19" s="200" t="s">
        <v>48</v>
      </c>
      <c r="U19" s="87"/>
      <c r="V19" s="187">
        <v>2017</v>
      </c>
      <c r="W19" s="200">
        <v>2018</v>
      </c>
      <c r="X19" s="220">
        <v>2019</v>
      </c>
      <c r="Y19" s="87"/>
      <c r="Z19" s="187">
        <v>2017</v>
      </c>
      <c r="AA19" s="200">
        <v>2018</v>
      </c>
      <c r="AB19" s="220">
        <v>2019</v>
      </c>
      <c r="AC19" s="88"/>
      <c r="AD19" s="84"/>
      <c r="AE19" s="84"/>
      <c r="AF19" s="84"/>
      <c r="AG19" s="84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6"/>
      <c r="AT19" s="86"/>
      <c r="AU19" s="86"/>
      <c r="AV19" s="86"/>
      <c r="AW19" s="86"/>
      <c r="AX19" s="86"/>
    </row>
    <row r="20" spans="2:44" ht="15.75" customHeight="1">
      <c r="B20" s="90" t="s">
        <v>55</v>
      </c>
      <c r="C20" s="188">
        <v>73.2975862128038</v>
      </c>
      <c r="D20" s="201">
        <v>74.5096191732479</v>
      </c>
      <c r="E20" s="201">
        <v>63.4050274384846</v>
      </c>
      <c r="F20" s="201">
        <v>74.3905572781936</v>
      </c>
      <c r="G20" s="201">
        <v>66.9330855018587</v>
      </c>
      <c r="H20" s="201">
        <v>57.4820550597022</v>
      </c>
      <c r="I20" s="188">
        <v>57.9257533448683</v>
      </c>
      <c r="J20" s="201">
        <v>64.9429102496016</v>
      </c>
      <c r="K20" s="201">
        <v>70.7981429770613</v>
      </c>
      <c r="L20" s="201">
        <v>71.2807576562223</v>
      </c>
      <c r="M20" s="201">
        <v>71.0816644681616</v>
      </c>
      <c r="N20" s="201">
        <v>79.5114179500796</v>
      </c>
      <c r="O20" s="201">
        <v>77.820225104072</v>
      </c>
      <c r="P20" s="201">
        <v>77.9041680228872</v>
      </c>
      <c r="Q20" s="201">
        <v>66.382545583289</v>
      </c>
      <c r="R20" s="201">
        <v>70.3544446918952</v>
      </c>
      <c r="S20" s="201">
        <v>64.7141086918038</v>
      </c>
      <c r="T20" s="201">
        <v>54.4881903260087</v>
      </c>
      <c r="U20" s="91"/>
      <c r="V20" s="188">
        <v>65.9186741159875</v>
      </c>
      <c r="W20" s="201">
        <v>68.2825858352368</v>
      </c>
      <c r="X20" s="221">
        <v>68.9502869348605</v>
      </c>
      <c r="Y20" s="91"/>
      <c r="Z20" s="188">
        <v>65.9186741159875</v>
      </c>
      <c r="AA20" s="201">
        <v>68.2825858352368</v>
      </c>
      <c r="AB20" s="221">
        <v>68.9502869348605</v>
      </c>
      <c r="AC20" s="92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2:44" ht="15.75" customHeight="1">
      <c r="B21" s="93" t="s">
        <v>56</v>
      </c>
      <c r="C21" s="189">
        <v>76.6684352995134</v>
      </c>
      <c r="D21" s="202">
        <v>72.4129248091225</v>
      </c>
      <c r="E21" s="202">
        <v>64.4624105566397</v>
      </c>
      <c r="F21" s="202">
        <v>65.8488988012266</v>
      </c>
      <c r="G21" s="202">
        <v>60.9264938202769</v>
      </c>
      <c r="H21" s="202">
        <v>54.8396089822567</v>
      </c>
      <c r="I21" s="189">
        <v>53.7091828016942</v>
      </c>
      <c r="J21" s="202">
        <v>63.8715201720498</v>
      </c>
      <c r="K21" s="202">
        <v>68.290511434661</v>
      </c>
      <c r="L21" s="202">
        <v>73.2664250534336</v>
      </c>
      <c r="M21" s="202">
        <v>70.7195371408519</v>
      </c>
      <c r="N21" s="202">
        <v>78.7316339175075</v>
      </c>
      <c r="O21" s="202">
        <v>73.2975862128038</v>
      </c>
      <c r="P21" s="202">
        <v>74.5096191732479</v>
      </c>
      <c r="Q21" s="202">
        <v>63.4050274384846</v>
      </c>
      <c r="R21" s="202">
        <v>74.3905572781936</v>
      </c>
      <c r="S21" s="202">
        <v>66.9330855018587</v>
      </c>
      <c r="T21" s="202">
        <v>57.4820550597022</v>
      </c>
      <c r="U21" s="91"/>
      <c r="V21" s="189">
        <v>62.9922429443802</v>
      </c>
      <c r="W21" s="202">
        <v>65.9186741159875</v>
      </c>
      <c r="X21" s="222">
        <v>68.2825858352368</v>
      </c>
      <c r="Y21" s="91"/>
      <c r="Z21" s="189">
        <v>62.9922429443802</v>
      </c>
      <c r="AA21" s="202">
        <v>65.9186741159875</v>
      </c>
      <c r="AB21" s="222">
        <v>68.2825858352368</v>
      </c>
      <c r="AC21" s="92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2:44" ht="15.75" customHeight="1">
      <c r="B22" s="94" t="s">
        <v>57</v>
      </c>
      <c r="C22" s="190">
        <v>-4.3966582512621</v>
      </c>
      <c r="D22" s="203">
        <v>2.89546979306823</v>
      </c>
      <c r="E22" s="203">
        <v>-1.64030961458688</v>
      </c>
      <c r="F22" s="203">
        <v>12.9716041307708</v>
      </c>
      <c r="G22" s="203">
        <v>9.85875159548859</v>
      </c>
      <c r="H22" s="203">
        <v>4.81849912223207</v>
      </c>
      <c r="I22" s="190">
        <v>7.85074418045519</v>
      </c>
      <c r="J22" s="203">
        <v>1.67741440107554</v>
      </c>
      <c r="K22" s="203">
        <v>3.67200580244527</v>
      </c>
      <c r="L22" s="203">
        <v>-2.7102010174008</v>
      </c>
      <c r="M22" s="203">
        <v>0.512061223744239</v>
      </c>
      <c r="N22" s="203">
        <v>0.990432934986678</v>
      </c>
      <c r="O22" s="203">
        <v>6.17024260272051</v>
      </c>
      <c r="P22" s="203">
        <v>4.5558531734627</v>
      </c>
      <c r="Q22" s="203">
        <v>4.69602847769944</v>
      </c>
      <c r="R22" s="203">
        <v>-5.42557111274871</v>
      </c>
      <c r="S22" s="203">
        <v>-3.31521667261739</v>
      </c>
      <c r="T22" s="212">
        <v>-5.2083467276597</v>
      </c>
      <c r="U22" s="95"/>
      <c r="V22" s="190">
        <v>4.64570085905847</v>
      </c>
      <c r="W22" s="203">
        <v>3.58610325670366</v>
      </c>
      <c r="X22" s="212">
        <v>0.977849756942191</v>
      </c>
      <c r="Y22" s="91"/>
      <c r="Z22" s="190">
        <v>4.64570085905847</v>
      </c>
      <c r="AA22" s="203">
        <v>3.58610325670366</v>
      </c>
      <c r="AB22" s="212">
        <v>0.977849756942191</v>
      </c>
      <c r="AC22" s="92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8" customHeight="1">
      <c r="A23" s="78"/>
      <c r="B23" s="79"/>
      <c r="U23" s="35"/>
      <c r="X23" s="223"/>
      <c r="Y23" s="35"/>
      <c r="AB23" s="223"/>
      <c r="AC23" s="96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50" ht="15.75" customHeight="1">
      <c r="A24" s="81"/>
      <c r="B24" s="270" t="s">
        <v>19</v>
      </c>
      <c r="C24" s="272">
        <v>2018</v>
      </c>
      <c r="D24" s="273"/>
      <c r="E24" s="273"/>
      <c r="F24" s="273"/>
      <c r="G24" s="273"/>
      <c r="H24" s="273"/>
      <c r="I24" s="272">
        <v>2019</v>
      </c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82"/>
      <c r="V24" s="275" t="s">
        <v>41</v>
      </c>
      <c r="W24" s="276"/>
      <c r="X24" s="277"/>
      <c r="Y24" s="82"/>
      <c r="Z24" s="278" t="s">
        <v>42</v>
      </c>
      <c r="AA24" s="279"/>
      <c r="AB24" s="280"/>
      <c r="AC24" s="83"/>
      <c r="AD24" s="84"/>
      <c r="AE24" s="84"/>
      <c r="AF24" s="84"/>
      <c r="AG24" s="84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1"/>
      <c r="AT24" s="81"/>
      <c r="AU24" s="81"/>
      <c r="AV24" s="81"/>
      <c r="AW24" s="81"/>
      <c r="AX24" s="81"/>
    </row>
    <row r="25" spans="1:50" ht="15.75" customHeight="1">
      <c r="A25" s="86"/>
      <c r="B25" s="271"/>
      <c r="C25" s="191" t="s">
        <v>43</v>
      </c>
      <c r="D25" s="204" t="s">
        <v>44</v>
      </c>
      <c r="E25" s="204" t="s">
        <v>45</v>
      </c>
      <c r="F25" s="204" t="s">
        <v>46</v>
      </c>
      <c r="G25" s="204" t="s">
        <v>47</v>
      </c>
      <c r="H25" s="204" t="s">
        <v>48</v>
      </c>
      <c r="I25" s="191" t="s">
        <v>49</v>
      </c>
      <c r="J25" s="204" t="s">
        <v>50</v>
      </c>
      <c r="K25" s="204" t="s">
        <v>51</v>
      </c>
      <c r="L25" s="204" t="s">
        <v>52</v>
      </c>
      <c r="M25" s="204" t="s">
        <v>53</v>
      </c>
      <c r="N25" s="204" t="s">
        <v>54</v>
      </c>
      <c r="O25" s="204" t="s">
        <v>43</v>
      </c>
      <c r="P25" s="204" t="s">
        <v>44</v>
      </c>
      <c r="Q25" s="204" t="s">
        <v>45</v>
      </c>
      <c r="R25" s="204" t="s">
        <v>46</v>
      </c>
      <c r="S25" s="204" t="s">
        <v>47</v>
      </c>
      <c r="T25" s="204" t="s">
        <v>48</v>
      </c>
      <c r="U25" s="87"/>
      <c r="V25" s="187">
        <v>2017</v>
      </c>
      <c r="W25" s="200">
        <v>2018</v>
      </c>
      <c r="X25" s="220">
        <v>2019</v>
      </c>
      <c r="Y25" s="87"/>
      <c r="Z25" s="187">
        <v>2017</v>
      </c>
      <c r="AA25" s="200">
        <v>2018</v>
      </c>
      <c r="AB25" s="220">
        <v>2019</v>
      </c>
      <c r="AC25" s="88"/>
      <c r="AD25" s="84"/>
      <c r="AE25" s="84"/>
      <c r="AF25" s="84"/>
      <c r="AG25" s="84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6"/>
      <c r="AT25" s="86"/>
      <c r="AU25" s="86"/>
      <c r="AV25" s="86"/>
      <c r="AW25" s="86"/>
      <c r="AX25" s="86"/>
    </row>
    <row r="26" spans="2:44" ht="15.75" customHeight="1">
      <c r="B26" s="90" t="s">
        <v>55</v>
      </c>
      <c r="C26" s="192">
        <v>74.6769971486</v>
      </c>
      <c r="D26" s="205">
        <v>72.7439157575269</v>
      </c>
      <c r="E26" s="205">
        <v>68.4253367767152</v>
      </c>
      <c r="F26" s="205">
        <v>75.2402127855563</v>
      </c>
      <c r="G26" s="205">
        <v>64.4223562238002</v>
      </c>
      <c r="H26" s="205">
        <v>60.5218602849138</v>
      </c>
      <c r="I26" s="192">
        <v>62.2131724484665</v>
      </c>
      <c r="J26" s="205">
        <v>62.818971685577</v>
      </c>
      <c r="K26" s="205">
        <v>64.946463571031</v>
      </c>
      <c r="L26" s="205">
        <v>69.857213812971</v>
      </c>
      <c r="M26" s="205">
        <v>75.0147376031812</v>
      </c>
      <c r="N26" s="205">
        <v>79.6192782082108</v>
      </c>
      <c r="O26" s="205">
        <v>74.5796570246114</v>
      </c>
      <c r="P26" s="205">
        <v>74.2570203408466</v>
      </c>
      <c r="Q26" s="205">
        <v>68.53179375725</v>
      </c>
      <c r="R26" s="205">
        <v>69.9780973020356</v>
      </c>
      <c r="S26" s="205">
        <v>67.5915009437317</v>
      </c>
      <c r="T26" s="205">
        <v>61.0846663206404</v>
      </c>
      <c r="U26" s="91"/>
      <c r="V26" s="192">
        <v>67.4947446332639</v>
      </c>
      <c r="W26" s="205">
        <v>69.2913424429817</v>
      </c>
      <c r="X26" s="214">
        <v>69.7690592683022</v>
      </c>
      <c r="Y26" s="91"/>
      <c r="Z26" s="192">
        <v>67.4947446332639</v>
      </c>
      <c r="AA26" s="205">
        <v>69.2913424429817</v>
      </c>
      <c r="AB26" s="214">
        <v>69.7690592683022</v>
      </c>
      <c r="AC26" s="92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2:44" ht="15.75" customHeight="1">
      <c r="B27" s="93" t="s">
        <v>56</v>
      </c>
      <c r="C27" s="193">
        <v>74.8767081510328</v>
      </c>
      <c r="D27" s="206">
        <v>70.1837781448317</v>
      </c>
      <c r="E27" s="206">
        <v>67.3380665436512</v>
      </c>
      <c r="F27" s="206">
        <v>67.4576220261669</v>
      </c>
      <c r="G27" s="206">
        <v>62.2909262846422</v>
      </c>
      <c r="H27" s="206">
        <v>58.6028697933748</v>
      </c>
      <c r="I27" s="193">
        <v>59.5920499640004</v>
      </c>
      <c r="J27" s="206">
        <v>62.4113172252533</v>
      </c>
      <c r="K27" s="206">
        <v>63.2465596481293</v>
      </c>
      <c r="L27" s="206">
        <v>68.6376550569493</v>
      </c>
      <c r="M27" s="206">
        <v>73.3203030449726</v>
      </c>
      <c r="N27" s="206">
        <v>79.8497262537801</v>
      </c>
      <c r="O27" s="206">
        <v>74.6769971486</v>
      </c>
      <c r="P27" s="206">
        <v>72.7439157575269</v>
      </c>
      <c r="Q27" s="206">
        <v>68.4253367767152</v>
      </c>
      <c r="R27" s="206">
        <v>75.2402127855563</v>
      </c>
      <c r="S27" s="206">
        <v>64.4223562238002</v>
      </c>
      <c r="T27" s="213">
        <v>60.5218602849138</v>
      </c>
      <c r="U27" s="91"/>
      <c r="V27" s="193">
        <v>66.5609295988681</v>
      </c>
      <c r="W27" s="206">
        <v>67.4947446332639</v>
      </c>
      <c r="X27" s="213">
        <v>69.2913424429817</v>
      </c>
      <c r="Y27" s="91"/>
      <c r="Z27" s="193">
        <v>66.5609295988681</v>
      </c>
      <c r="AA27" s="206">
        <v>67.4947446332639</v>
      </c>
      <c r="AB27" s="213">
        <v>69.2913424429817</v>
      </c>
      <c r="AC27" s="92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2:44" ht="15.75" customHeight="1">
      <c r="B28" s="94" t="s">
        <v>57</v>
      </c>
      <c r="C28" s="190">
        <v>-0.26671979493271</v>
      </c>
      <c r="D28" s="203">
        <v>3.64776260322162</v>
      </c>
      <c r="E28" s="203">
        <v>1.61464427013096</v>
      </c>
      <c r="F28" s="203">
        <v>11.5370072730557</v>
      </c>
      <c r="G28" s="203">
        <v>3.42173421762635</v>
      </c>
      <c r="H28" s="203">
        <v>3.27456743723485</v>
      </c>
      <c r="I28" s="190">
        <v>4.39844322531196</v>
      </c>
      <c r="J28" s="203">
        <v>0.653173940957555</v>
      </c>
      <c r="K28" s="203">
        <v>2.68774132910793</v>
      </c>
      <c r="L28" s="203">
        <v>1.77680714035154</v>
      </c>
      <c r="M28" s="203">
        <v>2.31100321171521</v>
      </c>
      <c r="N28" s="203">
        <v>-0.288602173584006</v>
      </c>
      <c r="O28" s="203">
        <v>-0.130348203202193</v>
      </c>
      <c r="P28" s="203">
        <v>2.08004280160443</v>
      </c>
      <c r="Q28" s="203">
        <v>0.155581229921005</v>
      </c>
      <c r="R28" s="203">
        <v>-6.99375412257058</v>
      </c>
      <c r="S28" s="203">
        <v>4.91932444836692</v>
      </c>
      <c r="T28" s="212">
        <v>0.929921904378213</v>
      </c>
      <c r="U28" s="95"/>
      <c r="V28" s="190">
        <v>1.40294770524309</v>
      </c>
      <c r="W28" s="203">
        <v>2.66183362790645</v>
      </c>
      <c r="X28" s="212">
        <v>0.689432198132951</v>
      </c>
      <c r="Y28" s="91"/>
      <c r="Z28" s="190">
        <v>1.40294770524309</v>
      </c>
      <c r="AA28" s="203">
        <v>2.66183362790645</v>
      </c>
      <c r="AB28" s="212">
        <v>0.689432198132951</v>
      </c>
      <c r="AC28" s="92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8" customHeight="1">
      <c r="A29" s="78"/>
      <c r="B29" s="79"/>
      <c r="U29" s="35"/>
      <c r="X29" s="223"/>
      <c r="Y29" s="35"/>
      <c r="AB29" s="223"/>
      <c r="AC29" s="96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50" ht="15.75" customHeight="1">
      <c r="A30" s="81"/>
      <c r="B30" s="270" t="s">
        <v>20</v>
      </c>
      <c r="C30" s="272">
        <v>2018</v>
      </c>
      <c r="D30" s="273"/>
      <c r="E30" s="273"/>
      <c r="F30" s="273"/>
      <c r="G30" s="273"/>
      <c r="H30" s="273"/>
      <c r="I30" s="272">
        <v>2019</v>
      </c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4"/>
      <c r="U30" s="82"/>
      <c r="V30" s="275" t="s">
        <v>41</v>
      </c>
      <c r="W30" s="276"/>
      <c r="X30" s="277"/>
      <c r="Y30" s="82"/>
      <c r="Z30" s="278" t="s">
        <v>42</v>
      </c>
      <c r="AA30" s="279"/>
      <c r="AB30" s="280"/>
      <c r="AC30" s="83"/>
      <c r="AD30" s="84"/>
      <c r="AE30" s="84"/>
      <c r="AF30" s="84"/>
      <c r="AG30" s="84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1"/>
      <c r="AT30" s="81"/>
      <c r="AU30" s="81"/>
      <c r="AV30" s="81"/>
      <c r="AW30" s="81"/>
      <c r="AX30" s="81"/>
    </row>
    <row r="31" spans="1:50" ht="15.75" customHeight="1">
      <c r="A31" s="86"/>
      <c r="B31" s="271"/>
      <c r="C31" s="191" t="s">
        <v>43</v>
      </c>
      <c r="D31" s="204" t="s">
        <v>44</v>
      </c>
      <c r="E31" s="204" t="s">
        <v>45</v>
      </c>
      <c r="F31" s="204" t="s">
        <v>46</v>
      </c>
      <c r="G31" s="204" t="s">
        <v>47</v>
      </c>
      <c r="H31" s="204" t="s">
        <v>48</v>
      </c>
      <c r="I31" s="191" t="s">
        <v>49</v>
      </c>
      <c r="J31" s="204" t="s">
        <v>50</v>
      </c>
      <c r="K31" s="204" t="s">
        <v>51</v>
      </c>
      <c r="L31" s="204" t="s">
        <v>52</v>
      </c>
      <c r="M31" s="204" t="s">
        <v>53</v>
      </c>
      <c r="N31" s="204" t="s">
        <v>54</v>
      </c>
      <c r="O31" s="204" t="s">
        <v>43</v>
      </c>
      <c r="P31" s="204" t="s">
        <v>44</v>
      </c>
      <c r="Q31" s="204" t="s">
        <v>45</v>
      </c>
      <c r="R31" s="204" t="s">
        <v>46</v>
      </c>
      <c r="S31" s="204" t="s">
        <v>47</v>
      </c>
      <c r="T31" s="204" t="s">
        <v>48</v>
      </c>
      <c r="U31" s="87"/>
      <c r="V31" s="187">
        <v>2017</v>
      </c>
      <c r="W31" s="200">
        <v>2018</v>
      </c>
      <c r="X31" s="220">
        <v>2019</v>
      </c>
      <c r="Y31" s="87"/>
      <c r="Z31" s="187">
        <v>2017</v>
      </c>
      <c r="AA31" s="200">
        <v>2018</v>
      </c>
      <c r="AB31" s="220">
        <v>2019</v>
      </c>
      <c r="AC31" s="88"/>
      <c r="AD31" s="84"/>
      <c r="AE31" s="84"/>
      <c r="AF31" s="84"/>
      <c r="AG31" s="84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6"/>
      <c r="AT31" s="86"/>
      <c r="AU31" s="86"/>
      <c r="AV31" s="86"/>
      <c r="AW31" s="86"/>
      <c r="AX31" s="86"/>
    </row>
    <row r="32" spans="2:44" ht="15.75" customHeight="1">
      <c r="B32" s="90" t="s">
        <v>55</v>
      </c>
      <c r="C32" s="192">
        <v>54.7364363661281</v>
      </c>
      <c r="D32" s="205">
        <v>54.2012146026416</v>
      </c>
      <c r="E32" s="205">
        <v>43.3851035581518</v>
      </c>
      <c r="F32" s="205">
        <v>55.9716135884741</v>
      </c>
      <c r="G32" s="205">
        <v>43.1198707735882</v>
      </c>
      <c r="H32" s="205">
        <v>34.7892090521302</v>
      </c>
      <c r="I32" s="192">
        <v>36.0374488205163</v>
      </c>
      <c r="J32" s="205">
        <v>40.7964684014869</v>
      </c>
      <c r="K32" s="205">
        <v>45.9808901375635</v>
      </c>
      <c r="L32" s="205">
        <v>49.7947512834129</v>
      </c>
      <c r="M32" s="205">
        <v>53.3217240847652</v>
      </c>
      <c r="N32" s="205">
        <v>63.3064170649672</v>
      </c>
      <c r="O32" s="205">
        <v>58.0380569783975</v>
      </c>
      <c r="P32" s="205">
        <v>57.8493138951227</v>
      </c>
      <c r="Q32" s="205">
        <v>45.4931492299522</v>
      </c>
      <c r="R32" s="205">
        <v>49.2327017628012</v>
      </c>
      <c r="S32" s="205">
        <v>43.7412373871481</v>
      </c>
      <c r="T32" s="214">
        <v>33.2839292447979</v>
      </c>
      <c r="U32" s="91"/>
      <c r="V32" s="192">
        <v>44.4916407602192</v>
      </c>
      <c r="W32" s="205">
        <v>47.3139203800168</v>
      </c>
      <c r="X32" s="214">
        <v>48.1059665572472</v>
      </c>
      <c r="Y32" s="91"/>
      <c r="Z32" s="192">
        <v>44.4916407602192</v>
      </c>
      <c r="AA32" s="205">
        <v>47.3139203800168</v>
      </c>
      <c r="AB32" s="214">
        <v>48.1059665572472</v>
      </c>
      <c r="AC32" s="92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2:44" ht="15.75" customHeight="1">
      <c r="B33" s="93" t="s">
        <v>56</v>
      </c>
      <c r="C33" s="193">
        <v>57.4068005431801</v>
      </c>
      <c r="D33" s="206">
        <v>50.8221264962184</v>
      </c>
      <c r="E33" s="206">
        <v>43.4077409162717</v>
      </c>
      <c r="F33" s="206">
        <v>44.4201012617246</v>
      </c>
      <c r="G33" s="206">
        <v>37.9516773534058</v>
      </c>
      <c r="H33" s="206">
        <v>32.1375846470678</v>
      </c>
      <c r="I33" s="193">
        <v>32.006403050442</v>
      </c>
      <c r="J33" s="206">
        <v>39.8630570711697</v>
      </c>
      <c r="K33" s="206">
        <v>43.1913990485354</v>
      </c>
      <c r="L33" s="206">
        <v>50.2883561007341</v>
      </c>
      <c r="M33" s="206">
        <v>51.8517789436746</v>
      </c>
      <c r="N33" s="206">
        <v>62.866994158258</v>
      </c>
      <c r="O33" s="206">
        <v>54.7364363661281</v>
      </c>
      <c r="P33" s="206">
        <v>54.2012146026416</v>
      </c>
      <c r="Q33" s="206">
        <v>43.3851035581518</v>
      </c>
      <c r="R33" s="206">
        <v>55.9716135884741</v>
      </c>
      <c r="S33" s="206">
        <v>43.1198707735882</v>
      </c>
      <c r="T33" s="206">
        <v>34.7892090521302</v>
      </c>
      <c r="U33" s="91"/>
      <c r="V33" s="193">
        <v>41.9282224789569</v>
      </c>
      <c r="W33" s="206">
        <v>44.4916407602192</v>
      </c>
      <c r="X33" s="213">
        <v>47.3139203800168</v>
      </c>
      <c r="Y33" s="91"/>
      <c r="Z33" s="193">
        <v>41.9282224789569</v>
      </c>
      <c r="AA33" s="206">
        <v>44.4916407602192</v>
      </c>
      <c r="AB33" s="213">
        <v>47.3139203800168</v>
      </c>
      <c r="AC33" s="92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2:44" ht="15.75" customHeight="1">
      <c r="B34" s="94" t="s">
        <v>57</v>
      </c>
      <c r="C34" s="190">
        <v>-4.65165128832316</v>
      </c>
      <c r="D34" s="203">
        <v>6.64885226058897</v>
      </c>
      <c r="E34" s="203">
        <v>-0.0521505096602502</v>
      </c>
      <c r="F34" s="203">
        <v>26.0051463158256</v>
      </c>
      <c r="G34" s="203">
        <v>13.6178260898885</v>
      </c>
      <c r="H34" s="203">
        <v>8.25085156268699</v>
      </c>
      <c r="I34" s="190">
        <v>12.5944979313089</v>
      </c>
      <c r="J34" s="203">
        <v>2.34154477578279</v>
      </c>
      <c r="K34" s="203">
        <v>6.45844114911277</v>
      </c>
      <c r="L34" s="203">
        <v>-0.981548922244314</v>
      </c>
      <c r="M34" s="203">
        <v>2.83489818678613</v>
      </c>
      <c r="N34" s="203">
        <v>0.698972350424408</v>
      </c>
      <c r="O34" s="203">
        <v>6.03185159915246</v>
      </c>
      <c r="P34" s="203">
        <v>6.73065967105341</v>
      </c>
      <c r="Q34" s="203">
        <v>4.85891584648349</v>
      </c>
      <c r="R34" s="203">
        <v>-12.0398741319484</v>
      </c>
      <c r="S34" s="203">
        <v>1.44102151145712</v>
      </c>
      <c r="T34" s="212">
        <v>-4.32685838035796</v>
      </c>
      <c r="U34" s="95"/>
      <c r="V34" s="190">
        <v>6.11382531789618</v>
      </c>
      <c r="W34" s="203">
        <v>6.3433929870285</v>
      </c>
      <c r="X34" s="212">
        <v>1.67402356614886</v>
      </c>
      <c r="Y34" s="91"/>
      <c r="Z34" s="190">
        <v>6.11382531789618</v>
      </c>
      <c r="AA34" s="203">
        <v>6.3433929870285</v>
      </c>
      <c r="AB34" s="212">
        <v>1.67402356614886</v>
      </c>
      <c r="AC34" s="92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8" customHeight="1">
      <c r="A35" s="97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2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50" ht="15.75" customHeight="1">
      <c r="A36" s="81"/>
      <c r="B36" s="270" t="s">
        <v>58</v>
      </c>
      <c r="C36" s="272">
        <v>2018</v>
      </c>
      <c r="D36" s="273"/>
      <c r="E36" s="273"/>
      <c r="F36" s="273"/>
      <c r="G36" s="273"/>
      <c r="H36" s="273"/>
      <c r="I36" s="272">
        <v>2019</v>
      </c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4"/>
      <c r="U36" s="82"/>
      <c r="V36" s="275" t="s">
        <v>41</v>
      </c>
      <c r="W36" s="276"/>
      <c r="X36" s="277"/>
      <c r="Y36" s="82"/>
      <c r="Z36" s="278" t="s">
        <v>42</v>
      </c>
      <c r="AA36" s="279"/>
      <c r="AB36" s="280"/>
      <c r="AC36" s="83"/>
      <c r="AD36" s="84"/>
      <c r="AE36" s="84"/>
      <c r="AF36" s="84"/>
      <c r="AG36" s="84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1"/>
      <c r="AT36" s="81"/>
      <c r="AU36" s="81"/>
      <c r="AV36" s="81"/>
      <c r="AW36" s="81"/>
      <c r="AX36" s="81"/>
    </row>
    <row r="37" spans="1:50" ht="15.75" customHeight="1">
      <c r="A37" s="86"/>
      <c r="B37" s="271"/>
      <c r="C37" s="191" t="s">
        <v>43</v>
      </c>
      <c r="D37" s="204" t="s">
        <v>44</v>
      </c>
      <c r="E37" s="204" t="s">
        <v>45</v>
      </c>
      <c r="F37" s="204" t="s">
        <v>46</v>
      </c>
      <c r="G37" s="204" t="s">
        <v>47</v>
      </c>
      <c r="H37" s="204" t="s">
        <v>48</v>
      </c>
      <c r="I37" s="191" t="s">
        <v>49</v>
      </c>
      <c r="J37" s="204" t="s">
        <v>50</v>
      </c>
      <c r="K37" s="204" t="s">
        <v>51</v>
      </c>
      <c r="L37" s="204" t="s">
        <v>52</v>
      </c>
      <c r="M37" s="204" t="s">
        <v>53</v>
      </c>
      <c r="N37" s="204" t="s">
        <v>54</v>
      </c>
      <c r="O37" s="204" t="s">
        <v>43</v>
      </c>
      <c r="P37" s="204" t="s">
        <v>44</v>
      </c>
      <c r="Q37" s="204" t="s">
        <v>45</v>
      </c>
      <c r="R37" s="204" t="s">
        <v>46</v>
      </c>
      <c r="S37" s="204" t="s">
        <v>47</v>
      </c>
      <c r="T37" s="204" t="s">
        <v>48</v>
      </c>
      <c r="U37" s="87"/>
      <c r="V37" s="187">
        <v>2017</v>
      </c>
      <c r="W37" s="200">
        <v>2018</v>
      </c>
      <c r="X37" s="220">
        <v>2019</v>
      </c>
      <c r="Y37" s="100"/>
      <c r="Z37" s="187">
        <v>2017</v>
      </c>
      <c r="AA37" s="200">
        <v>2018</v>
      </c>
      <c r="AB37" s="220">
        <v>2019</v>
      </c>
      <c r="AC37" s="88"/>
      <c r="AD37" s="84"/>
      <c r="AE37" s="84"/>
      <c r="AF37" s="84"/>
      <c r="AG37" s="84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6"/>
      <c r="AT37" s="86"/>
      <c r="AU37" s="86"/>
      <c r="AV37" s="86"/>
      <c r="AW37" s="86"/>
      <c r="AX37" s="86"/>
    </row>
    <row r="38" spans="2:44" ht="15.75" customHeight="1">
      <c r="B38" s="90" t="s">
        <v>55</v>
      </c>
      <c r="C38" s="194">
        <v>116746</v>
      </c>
      <c r="D38" s="207">
        <v>116746</v>
      </c>
      <c r="E38" s="207">
        <v>112980</v>
      </c>
      <c r="F38" s="207">
        <v>116746</v>
      </c>
      <c r="G38" s="207">
        <v>112980</v>
      </c>
      <c r="H38" s="207">
        <v>116746</v>
      </c>
      <c r="I38" s="194">
        <v>116746</v>
      </c>
      <c r="J38" s="207">
        <v>105448</v>
      </c>
      <c r="K38" s="207">
        <v>116746</v>
      </c>
      <c r="L38" s="207">
        <v>112980</v>
      </c>
      <c r="M38" s="207">
        <v>116746</v>
      </c>
      <c r="N38" s="207">
        <v>112980</v>
      </c>
      <c r="O38" s="207">
        <v>116746</v>
      </c>
      <c r="P38" s="207">
        <v>116746</v>
      </c>
      <c r="Q38" s="207">
        <v>112980</v>
      </c>
      <c r="R38" s="207">
        <v>116746</v>
      </c>
      <c r="S38" s="207">
        <v>112980</v>
      </c>
      <c r="T38" s="207">
        <v>116684</v>
      </c>
      <c r="U38" s="101"/>
      <c r="V38" s="194">
        <v>1317883</v>
      </c>
      <c r="W38" s="207">
        <v>1353203</v>
      </c>
      <c r="X38" s="215">
        <v>1374528</v>
      </c>
      <c r="Y38" s="101"/>
      <c r="Z38" s="194">
        <v>1317883</v>
      </c>
      <c r="AA38" s="207">
        <v>1353203</v>
      </c>
      <c r="AB38" s="215">
        <v>1374528</v>
      </c>
      <c r="AC38" s="92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2:44" ht="15.75" customHeight="1">
      <c r="B39" s="93" t="s">
        <v>56</v>
      </c>
      <c r="C39" s="195">
        <v>111197</v>
      </c>
      <c r="D39" s="208">
        <v>111197</v>
      </c>
      <c r="E39" s="208">
        <v>107610</v>
      </c>
      <c r="F39" s="208">
        <v>111197</v>
      </c>
      <c r="G39" s="208">
        <v>107610</v>
      </c>
      <c r="H39" s="208">
        <v>111197</v>
      </c>
      <c r="I39" s="195">
        <v>111197</v>
      </c>
      <c r="J39" s="208">
        <v>100436</v>
      </c>
      <c r="K39" s="208">
        <v>111197</v>
      </c>
      <c r="L39" s="208">
        <v>107610</v>
      </c>
      <c r="M39" s="208">
        <v>116839</v>
      </c>
      <c r="N39" s="208">
        <v>112980</v>
      </c>
      <c r="O39" s="208">
        <v>116746</v>
      </c>
      <c r="P39" s="208">
        <v>116746</v>
      </c>
      <c r="Q39" s="208">
        <v>112980</v>
      </c>
      <c r="R39" s="208">
        <v>116746</v>
      </c>
      <c r="S39" s="208">
        <v>112980</v>
      </c>
      <c r="T39" s="208">
        <v>116746</v>
      </c>
      <c r="U39" s="101"/>
      <c r="V39" s="195">
        <v>1393570</v>
      </c>
      <c r="W39" s="208">
        <v>1317883</v>
      </c>
      <c r="X39" s="216">
        <v>1353203</v>
      </c>
      <c r="Y39" s="101"/>
      <c r="Z39" s="195">
        <v>1393570</v>
      </c>
      <c r="AA39" s="208">
        <v>1317883</v>
      </c>
      <c r="AB39" s="216">
        <v>1353203</v>
      </c>
      <c r="AC39" s="92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2:44" ht="15.75" customHeight="1">
      <c r="B40" s="94" t="s">
        <v>57</v>
      </c>
      <c r="C40" s="190">
        <v>4.99024254251463</v>
      </c>
      <c r="D40" s="203">
        <v>4.99024254251463</v>
      </c>
      <c r="E40" s="203">
        <v>4.99024254251463</v>
      </c>
      <c r="F40" s="203">
        <v>4.99024254251463</v>
      </c>
      <c r="G40" s="203">
        <v>4.99024254251463</v>
      </c>
      <c r="H40" s="203">
        <v>4.99024254251463</v>
      </c>
      <c r="I40" s="190">
        <v>4.99024254251463</v>
      </c>
      <c r="J40" s="203">
        <v>4.99024254251463</v>
      </c>
      <c r="K40" s="203">
        <v>4.99024254251463</v>
      </c>
      <c r="L40" s="203">
        <v>4.99024254251463</v>
      </c>
      <c r="M40" s="203">
        <v>-0.0795967100026532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12">
        <v>-0.0531067445565586</v>
      </c>
      <c r="U40" s="95"/>
      <c r="V40" s="190">
        <v>-5.4311588223053</v>
      </c>
      <c r="W40" s="203">
        <v>2.68005581679102</v>
      </c>
      <c r="X40" s="212">
        <v>1.57589068306824</v>
      </c>
      <c r="Y40" s="91"/>
      <c r="Z40" s="190">
        <v>-5.4311588223053</v>
      </c>
      <c r="AA40" s="203">
        <v>2.68005581679102</v>
      </c>
      <c r="AB40" s="212">
        <v>1.57589068306824</v>
      </c>
      <c r="AC40" s="92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8" customHeight="1">
      <c r="A41" s="78"/>
      <c r="B41" s="79"/>
      <c r="U41" s="35"/>
      <c r="X41" s="223"/>
      <c r="Y41" s="35"/>
      <c r="AB41" s="223"/>
      <c r="AC41" s="96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50" ht="15.75" customHeight="1">
      <c r="A42" s="81"/>
      <c r="B42" s="270" t="s">
        <v>59</v>
      </c>
      <c r="C42" s="272">
        <v>2018</v>
      </c>
      <c r="D42" s="273"/>
      <c r="E42" s="273"/>
      <c r="F42" s="273"/>
      <c r="G42" s="273"/>
      <c r="H42" s="273"/>
      <c r="I42" s="272">
        <v>2019</v>
      </c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4"/>
      <c r="U42" s="82"/>
      <c r="V42" s="275" t="s">
        <v>41</v>
      </c>
      <c r="W42" s="276"/>
      <c r="X42" s="277"/>
      <c r="Y42" s="82"/>
      <c r="Z42" s="278" t="s">
        <v>42</v>
      </c>
      <c r="AA42" s="279"/>
      <c r="AB42" s="280"/>
      <c r="AC42" s="83"/>
      <c r="AD42" s="84"/>
      <c r="AE42" s="84"/>
      <c r="AF42" s="84"/>
      <c r="AG42" s="84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1"/>
      <c r="AT42" s="81"/>
      <c r="AU42" s="81"/>
      <c r="AV42" s="81"/>
      <c r="AW42" s="81"/>
      <c r="AX42" s="81"/>
    </row>
    <row r="43" spans="1:50" ht="15.75" customHeight="1">
      <c r="A43" s="86"/>
      <c r="B43" s="271"/>
      <c r="C43" s="191" t="s">
        <v>43</v>
      </c>
      <c r="D43" s="204" t="s">
        <v>44</v>
      </c>
      <c r="E43" s="204" t="s">
        <v>45</v>
      </c>
      <c r="F43" s="204" t="s">
        <v>46</v>
      </c>
      <c r="G43" s="204" t="s">
        <v>47</v>
      </c>
      <c r="H43" s="204" t="s">
        <v>48</v>
      </c>
      <c r="I43" s="191" t="s">
        <v>49</v>
      </c>
      <c r="J43" s="204" t="s">
        <v>50</v>
      </c>
      <c r="K43" s="204" t="s">
        <v>51</v>
      </c>
      <c r="L43" s="204" t="s">
        <v>52</v>
      </c>
      <c r="M43" s="204" t="s">
        <v>53</v>
      </c>
      <c r="N43" s="204" t="s">
        <v>54</v>
      </c>
      <c r="O43" s="204" t="s">
        <v>43</v>
      </c>
      <c r="P43" s="204" t="s">
        <v>44</v>
      </c>
      <c r="Q43" s="204" t="s">
        <v>45</v>
      </c>
      <c r="R43" s="204" t="s">
        <v>46</v>
      </c>
      <c r="S43" s="204" t="s">
        <v>47</v>
      </c>
      <c r="T43" s="204" t="s">
        <v>48</v>
      </c>
      <c r="U43" s="87"/>
      <c r="V43" s="187">
        <v>2017</v>
      </c>
      <c r="W43" s="200">
        <v>2018</v>
      </c>
      <c r="X43" s="220">
        <v>2019</v>
      </c>
      <c r="Y43" s="100"/>
      <c r="Z43" s="187">
        <v>2017</v>
      </c>
      <c r="AA43" s="200">
        <v>2018</v>
      </c>
      <c r="AB43" s="220">
        <v>2019</v>
      </c>
      <c r="AC43" s="88"/>
      <c r="AD43" s="84"/>
      <c r="AE43" s="84"/>
      <c r="AF43" s="84"/>
      <c r="AG43" s="84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6"/>
      <c r="AT43" s="86"/>
      <c r="AU43" s="86"/>
      <c r="AV43" s="86"/>
      <c r="AW43" s="86"/>
      <c r="AX43" s="86"/>
    </row>
    <row r="44" spans="2:44" ht="15.75" customHeight="1">
      <c r="B44" s="90" t="s">
        <v>55</v>
      </c>
      <c r="C44" s="194">
        <v>85572</v>
      </c>
      <c r="D44" s="207">
        <v>86987</v>
      </c>
      <c r="E44" s="207">
        <v>71635</v>
      </c>
      <c r="F44" s="207">
        <v>86848</v>
      </c>
      <c r="G44" s="207">
        <v>75621</v>
      </c>
      <c r="H44" s="207">
        <v>67108</v>
      </c>
      <c r="I44" s="194">
        <v>67626</v>
      </c>
      <c r="J44" s="207">
        <v>68481</v>
      </c>
      <c r="K44" s="207">
        <v>82654</v>
      </c>
      <c r="L44" s="207">
        <v>80533</v>
      </c>
      <c r="M44" s="207">
        <v>82985</v>
      </c>
      <c r="N44" s="207">
        <v>89832</v>
      </c>
      <c r="O44" s="207">
        <v>90852</v>
      </c>
      <c r="P44" s="207">
        <v>90950</v>
      </c>
      <c r="Q44" s="207">
        <v>74999</v>
      </c>
      <c r="R44" s="207">
        <v>82136</v>
      </c>
      <c r="S44" s="207">
        <v>73114</v>
      </c>
      <c r="T44" s="215">
        <v>63579</v>
      </c>
      <c r="U44" s="102"/>
      <c r="V44" s="194">
        <v>868731</v>
      </c>
      <c r="W44" s="207">
        <v>924002</v>
      </c>
      <c r="X44" s="215">
        <v>947741</v>
      </c>
      <c r="Y44" s="101"/>
      <c r="Z44" s="194">
        <v>868731</v>
      </c>
      <c r="AA44" s="207">
        <v>924002</v>
      </c>
      <c r="AB44" s="215">
        <v>947741</v>
      </c>
      <c r="AC44" s="92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2:44" ht="15.75" customHeight="1">
      <c r="B45" s="93" t="s">
        <v>56</v>
      </c>
      <c r="C45" s="195">
        <v>85253</v>
      </c>
      <c r="D45" s="208">
        <v>80521</v>
      </c>
      <c r="E45" s="208">
        <v>69368</v>
      </c>
      <c r="F45" s="208">
        <v>73222</v>
      </c>
      <c r="G45" s="208">
        <v>65563</v>
      </c>
      <c r="H45" s="208">
        <v>60980</v>
      </c>
      <c r="I45" s="195">
        <v>59723</v>
      </c>
      <c r="J45" s="208">
        <v>64150</v>
      </c>
      <c r="K45" s="208">
        <v>75937</v>
      </c>
      <c r="L45" s="208">
        <v>78842</v>
      </c>
      <c r="M45" s="208">
        <v>82628</v>
      </c>
      <c r="N45" s="208">
        <v>88951</v>
      </c>
      <c r="O45" s="208">
        <v>85572</v>
      </c>
      <c r="P45" s="208">
        <v>86987</v>
      </c>
      <c r="Q45" s="208">
        <v>71635</v>
      </c>
      <c r="R45" s="208">
        <v>86848</v>
      </c>
      <c r="S45" s="208">
        <v>75621</v>
      </c>
      <c r="T45" s="216">
        <v>67108</v>
      </c>
      <c r="U45" s="102"/>
      <c r="V45" s="195">
        <v>877841</v>
      </c>
      <c r="W45" s="208">
        <v>868731</v>
      </c>
      <c r="X45" s="216">
        <v>924002</v>
      </c>
      <c r="Y45" s="101"/>
      <c r="Z45" s="195">
        <v>877841</v>
      </c>
      <c r="AA45" s="208">
        <v>868731</v>
      </c>
      <c r="AB45" s="216">
        <v>924002</v>
      </c>
      <c r="AC45" s="92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2:44" ht="15.75" customHeight="1">
      <c r="B46" s="94" t="s">
        <v>57</v>
      </c>
      <c r="C46" s="190">
        <v>0.374180380749064</v>
      </c>
      <c r="D46" s="203">
        <v>8.03020330100222</v>
      </c>
      <c r="E46" s="203">
        <v>3.26807749971168</v>
      </c>
      <c r="F46" s="203">
        <v>18.6091611810657</v>
      </c>
      <c r="G46" s="203">
        <v>15.3409697542821</v>
      </c>
      <c r="H46" s="203">
        <v>10.049196457855</v>
      </c>
      <c r="I46" s="190">
        <v>13.2327578989668</v>
      </c>
      <c r="J46" s="203">
        <v>6.75136399064692</v>
      </c>
      <c r="K46" s="203">
        <v>8.84549034067714</v>
      </c>
      <c r="L46" s="203">
        <v>2.14479592095583</v>
      </c>
      <c r="M46" s="203">
        <v>0.432056929854286</v>
      </c>
      <c r="N46" s="203">
        <v>0.990432934986678</v>
      </c>
      <c r="O46" s="203">
        <v>6.17024260272051</v>
      </c>
      <c r="P46" s="203">
        <v>4.5558531734627</v>
      </c>
      <c r="Q46" s="203">
        <v>4.69602847769944</v>
      </c>
      <c r="R46" s="203">
        <v>-5.42557111274871</v>
      </c>
      <c r="S46" s="203">
        <v>-3.31521667261739</v>
      </c>
      <c r="T46" s="212">
        <v>-5.25868748882398</v>
      </c>
      <c r="U46" s="95"/>
      <c r="V46" s="190">
        <v>-1.03777335531149</v>
      </c>
      <c r="W46" s="203">
        <v>6.3622686424221</v>
      </c>
      <c r="X46" s="212">
        <v>2.56915028322449</v>
      </c>
      <c r="Y46" s="91"/>
      <c r="Z46" s="190">
        <v>-1.03777335531149</v>
      </c>
      <c r="AA46" s="203">
        <v>6.3622686424221</v>
      </c>
      <c r="AB46" s="212">
        <v>2.56915028322449</v>
      </c>
      <c r="AC46" s="9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8" customHeight="1">
      <c r="A47" s="78"/>
      <c r="B47" s="79"/>
      <c r="U47" s="35"/>
      <c r="X47" s="223"/>
      <c r="Y47" s="35"/>
      <c r="AB47" s="223"/>
      <c r="AC47" s="96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50" ht="15.75" customHeight="1">
      <c r="A48" s="81"/>
      <c r="B48" s="270" t="s">
        <v>60</v>
      </c>
      <c r="C48" s="272">
        <v>2018</v>
      </c>
      <c r="D48" s="273"/>
      <c r="E48" s="273"/>
      <c r="F48" s="273"/>
      <c r="G48" s="273"/>
      <c r="H48" s="273"/>
      <c r="I48" s="272">
        <v>2019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4"/>
      <c r="U48" s="82"/>
      <c r="V48" s="275" t="s">
        <v>41</v>
      </c>
      <c r="W48" s="276"/>
      <c r="X48" s="277"/>
      <c r="Y48" s="82"/>
      <c r="Z48" s="278" t="s">
        <v>42</v>
      </c>
      <c r="AA48" s="279"/>
      <c r="AB48" s="280"/>
      <c r="AC48" s="83"/>
      <c r="AD48" s="84"/>
      <c r="AE48" s="84"/>
      <c r="AF48" s="84"/>
      <c r="AG48" s="84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1"/>
      <c r="AT48" s="81"/>
      <c r="AU48" s="81"/>
      <c r="AV48" s="81"/>
      <c r="AW48" s="81"/>
      <c r="AX48" s="81"/>
    </row>
    <row r="49" spans="1:50" ht="15.75" customHeight="1">
      <c r="A49" s="86"/>
      <c r="B49" s="271"/>
      <c r="C49" s="191" t="s">
        <v>43</v>
      </c>
      <c r="D49" s="204" t="s">
        <v>44</v>
      </c>
      <c r="E49" s="204" t="s">
        <v>45</v>
      </c>
      <c r="F49" s="204" t="s">
        <v>46</v>
      </c>
      <c r="G49" s="204" t="s">
        <v>47</v>
      </c>
      <c r="H49" s="204" t="s">
        <v>48</v>
      </c>
      <c r="I49" s="191" t="s">
        <v>49</v>
      </c>
      <c r="J49" s="204" t="s">
        <v>50</v>
      </c>
      <c r="K49" s="204" t="s">
        <v>51</v>
      </c>
      <c r="L49" s="204" t="s">
        <v>52</v>
      </c>
      <c r="M49" s="204" t="s">
        <v>53</v>
      </c>
      <c r="N49" s="204" t="s">
        <v>54</v>
      </c>
      <c r="O49" s="204" t="s">
        <v>43</v>
      </c>
      <c r="P49" s="204" t="s">
        <v>44</v>
      </c>
      <c r="Q49" s="204" t="s">
        <v>45</v>
      </c>
      <c r="R49" s="204" t="s">
        <v>46</v>
      </c>
      <c r="S49" s="204" t="s">
        <v>47</v>
      </c>
      <c r="T49" s="204" t="s">
        <v>48</v>
      </c>
      <c r="U49" s="87"/>
      <c r="V49" s="187">
        <v>2017</v>
      </c>
      <c r="W49" s="200">
        <v>2018</v>
      </c>
      <c r="X49" s="220">
        <v>2019</v>
      </c>
      <c r="Y49" s="100"/>
      <c r="Z49" s="187">
        <v>2017</v>
      </c>
      <c r="AA49" s="200">
        <v>2018</v>
      </c>
      <c r="AB49" s="220">
        <v>2019</v>
      </c>
      <c r="AC49" s="88"/>
      <c r="AD49" s="84"/>
      <c r="AE49" s="84"/>
      <c r="AF49" s="84"/>
      <c r="AG49" s="84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6"/>
      <c r="AT49" s="86"/>
      <c r="AU49" s="86"/>
      <c r="AV49" s="86"/>
      <c r="AW49" s="86"/>
      <c r="AX49" s="86"/>
    </row>
    <row r="50" spans="2:44" ht="15.75" customHeight="1">
      <c r="B50" s="90" t="s">
        <v>55</v>
      </c>
      <c r="C50" s="194">
        <v>6390260</v>
      </c>
      <c r="D50" s="207">
        <v>6327775</v>
      </c>
      <c r="E50" s="207">
        <v>4901649</v>
      </c>
      <c r="F50" s="207">
        <v>6534462</v>
      </c>
      <c r="G50" s="207">
        <v>4871683</v>
      </c>
      <c r="H50" s="207">
        <v>4061501</v>
      </c>
      <c r="I50" s="194">
        <v>4207228</v>
      </c>
      <c r="J50" s="207">
        <v>4301906</v>
      </c>
      <c r="K50" s="207">
        <v>5368084.99999999</v>
      </c>
      <c r="L50" s="207">
        <v>5625811</v>
      </c>
      <c r="M50" s="207">
        <v>6225098</v>
      </c>
      <c r="N50" s="207">
        <v>7152359</v>
      </c>
      <c r="O50" s="207">
        <v>6775711</v>
      </c>
      <c r="P50" s="207">
        <v>6753676</v>
      </c>
      <c r="Q50" s="207">
        <v>5139816</v>
      </c>
      <c r="R50" s="207">
        <v>5747721</v>
      </c>
      <c r="S50" s="207">
        <v>4941885</v>
      </c>
      <c r="T50" s="215">
        <v>3883702</v>
      </c>
      <c r="U50" s="102"/>
      <c r="V50" s="194">
        <v>58634777</v>
      </c>
      <c r="W50" s="207">
        <v>64025339</v>
      </c>
      <c r="X50" s="215">
        <v>66122998</v>
      </c>
      <c r="Y50" s="101"/>
      <c r="Z50" s="194">
        <v>58634777</v>
      </c>
      <c r="AA50" s="207">
        <v>64025339</v>
      </c>
      <c r="AB50" s="215">
        <v>66122998</v>
      </c>
      <c r="AC50" s="92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2:44" ht="15.75" customHeight="1">
      <c r="B51" s="93" t="s">
        <v>56</v>
      </c>
      <c r="C51" s="195">
        <v>6383464</v>
      </c>
      <c r="D51" s="208">
        <v>5651268</v>
      </c>
      <c r="E51" s="208">
        <v>4671107</v>
      </c>
      <c r="F51" s="208">
        <v>4939382</v>
      </c>
      <c r="G51" s="208">
        <v>4083979.99999999</v>
      </c>
      <c r="H51" s="208">
        <v>3573603</v>
      </c>
      <c r="I51" s="195">
        <v>3559016</v>
      </c>
      <c r="J51" s="208">
        <v>4003686</v>
      </c>
      <c r="K51" s="208">
        <v>4802754</v>
      </c>
      <c r="L51" s="208">
        <v>5411530</v>
      </c>
      <c r="M51" s="208">
        <v>6058310</v>
      </c>
      <c r="N51" s="208">
        <v>7102713</v>
      </c>
      <c r="O51" s="208">
        <v>6390260</v>
      </c>
      <c r="P51" s="208">
        <v>6327775</v>
      </c>
      <c r="Q51" s="208">
        <v>4901649</v>
      </c>
      <c r="R51" s="208">
        <v>6534462</v>
      </c>
      <c r="S51" s="208">
        <v>4871683</v>
      </c>
      <c r="T51" s="216">
        <v>4061501</v>
      </c>
      <c r="U51" s="102"/>
      <c r="V51" s="195">
        <v>58429913</v>
      </c>
      <c r="W51" s="208">
        <v>58634777</v>
      </c>
      <c r="X51" s="216">
        <v>64025339</v>
      </c>
      <c r="Y51" s="101"/>
      <c r="Z51" s="195">
        <v>58429913</v>
      </c>
      <c r="AA51" s="208">
        <v>58634777</v>
      </c>
      <c r="AB51" s="216">
        <v>64025339</v>
      </c>
      <c r="AC51" s="92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2:44" ht="15.75" customHeight="1">
      <c r="B52" s="94" t="s">
        <v>57</v>
      </c>
      <c r="C52" s="190">
        <v>0.106462572672141</v>
      </c>
      <c r="D52" s="203">
        <v>11.9708886572004</v>
      </c>
      <c r="E52" s="203">
        <v>4.93548959593518</v>
      </c>
      <c r="F52" s="203">
        <v>32.2931087330358</v>
      </c>
      <c r="G52" s="203">
        <v>19.2876311833064</v>
      </c>
      <c r="H52" s="203">
        <v>13.6528316100025</v>
      </c>
      <c r="I52" s="190">
        <v>18.2132364676079</v>
      </c>
      <c r="J52" s="203">
        <v>7.44863608185057</v>
      </c>
      <c r="K52" s="203">
        <v>11.7709755694337</v>
      </c>
      <c r="L52" s="203">
        <v>3.95971194837689</v>
      </c>
      <c r="M52" s="203">
        <v>2.75304499109487</v>
      </c>
      <c r="N52" s="203">
        <v>0.698972350424408</v>
      </c>
      <c r="O52" s="203">
        <v>6.03185159915246</v>
      </c>
      <c r="P52" s="203">
        <v>6.73065967105341</v>
      </c>
      <c r="Q52" s="203">
        <v>4.85891584648349</v>
      </c>
      <c r="R52" s="203">
        <v>-12.0398741319484</v>
      </c>
      <c r="S52" s="203">
        <v>1.44102151145712</v>
      </c>
      <c r="T52" s="212">
        <v>-4.37766727128714</v>
      </c>
      <c r="U52" s="95"/>
      <c r="V52" s="190">
        <v>0.350614932457626</v>
      </c>
      <c r="W52" s="203">
        <v>9.19345527655029</v>
      </c>
      <c r="X52" s="212">
        <v>3.27629503062842</v>
      </c>
      <c r="Y52" s="91"/>
      <c r="Z52" s="190">
        <v>0.350614932457626</v>
      </c>
      <c r="AA52" s="203">
        <v>9.19345527655029</v>
      </c>
      <c r="AB52" s="212">
        <v>3.27629503062842</v>
      </c>
      <c r="AC52" s="92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8" customHeight="1">
      <c r="A53" s="78"/>
      <c r="B53" s="79"/>
      <c r="U53" s="35"/>
      <c r="X53" s="224"/>
      <c r="Y53" s="35"/>
      <c r="AB53" s="224"/>
      <c r="AC53" s="96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50" ht="15.75" customHeight="1">
      <c r="A54" s="81"/>
      <c r="B54" s="268" t="s">
        <v>61</v>
      </c>
      <c r="C54" s="272">
        <v>2018</v>
      </c>
      <c r="D54" s="273"/>
      <c r="E54" s="273"/>
      <c r="F54" s="273"/>
      <c r="G54" s="273"/>
      <c r="H54" s="273"/>
      <c r="I54" s="272">
        <v>2019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4"/>
      <c r="U54" s="103"/>
      <c r="V54" s="281"/>
      <c r="W54" s="282"/>
      <c r="X54" s="282"/>
      <c r="Y54" s="104"/>
      <c r="Z54" s="283"/>
      <c r="AA54" s="284"/>
      <c r="AB54" s="284"/>
      <c r="AC54" s="83"/>
      <c r="AD54" s="84"/>
      <c r="AE54" s="84"/>
      <c r="AF54" s="84"/>
      <c r="AG54" s="84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1"/>
      <c r="AT54" s="81"/>
      <c r="AU54" s="81"/>
      <c r="AV54" s="81"/>
      <c r="AW54" s="81"/>
      <c r="AX54" s="81"/>
    </row>
    <row r="55" spans="1:50" ht="15.75" customHeight="1">
      <c r="A55" s="86"/>
      <c r="B55" s="269"/>
      <c r="C55" s="191" t="s">
        <v>43</v>
      </c>
      <c r="D55" s="204" t="s">
        <v>44</v>
      </c>
      <c r="E55" s="204" t="s">
        <v>45</v>
      </c>
      <c r="F55" s="204" t="s">
        <v>46</v>
      </c>
      <c r="G55" s="204" t="s">
        <v>47</v>
      </c>
      <c r="H55" s="204" t="s">
        <v>48</v>
      </c>
      <c r="I55" s="191" t="s">
        <v>49</v>
      </c>
      <c r="J55" s="204" t="s">
        <v>50</v>
      </c>
      <c r="K55" s="204" t="s">
        <v>51</v>
      </c>
      <c r="L55" s="204" t="s">
        <v>52</v>
      </c>
      <c r="M55" s="204" t="s">
        <v>53</v>
      </c>
      <c r="N55" s="204" t="s">
        <v>54</v>
      </c>
      <c r="O55" s="204" t="s">
        <v>43</v>
      </c>
      <c r="P55" s="204" t="s">
        <v>44</v>
      </c>
      <c r="Q55" s="204" t="s">
        <v>45</v>
      </c>
      <c r="R55" s="204" t="s">
        <v>46</v>
      </c>
      <c r="S55" s="204" t="s">
        <v>47</v>
      </c>
      <c r="T55" s="204" t="s">
        <v>48</v>
      </c>
      <c r="U55" s="105"/>
      <c r="V55" s="106"/>
      <c r="W55" s="106"/>
      <c r="X55" s="106"/>
      <c r="Y55" s="106"/>
      <c r="Z55" s="106"/>
      <c r="AA55" s="106"/>
      <c r="AB55" s="106"/>
      <c r="AC55" s="88"/>
      <c r="AD55" s="84"/>
      <c r="AE55" s="84"/>
      <c r="AF55" s="84"/>
      <c r="AG55" s="84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6"/>
      <c r="AT55" s="86"/>
      <c r="AU55" s="86"/>
      <c r="AV55" s="86"/>
      <c r="AW55" s="86"/>
      <c r="AX55" s="86"/>
    </row>
    <row r="56" spans="2:44" ht="15.75" customHeight="1">
      <c r="B56" s="90" t="s">
        <v>62</v>
      </c>
      <c r="C56" s="196">
        <v>42</v>
      </c>
      <c r="D56" s="209">
        <v>42</v>
      </c>
      <c r="E56" s="209">
        <v>42</v>
      </c>
      <c r="F56" s="209">
        <v>42</v>
      </c>
      <c r="G56" s="209">
        <v>42</v>
      </c>
      <c r="H56" s="209">
        <v>42</v>
      </c>
      <c r="I56" s="196">
        <v>42</v>
      </c>
      <c r="J56" s="209">
        <v>42</v>
      </c>
      <c r="K56" s="209">
        <v>42</v>
      </c>
      <c r="L56" s="209">
        <v>42</v>
      </c>
      <c r="M56" s="209">
        <v>42</v>
      </c>
      <c r="N56" s="209">
        <v>42</v>
      </c>
      <c r="O56" s="209">
        <v>42</v>
      </c>
      <c r="P56" s="209">
        <v>42</v>
      </c>
      <c r="Q56" s="209">
        <v>42</v>
      </c>
      <c r="R56" s="209">
        <v>42</v>
      </c>
      <c r="S56" s="209">
        <v>42</v>
      </c>
      <c r="T56" s="217">
        <v>42</v>
      </c>
      <c r="U56" s="99"/>
      <c r="V56" s="219"/>
      <c r="W56" s="219"/>
      <c r="X56" s="219"/>
      <c r="Y56" s="99"/>
      <c r="Z56" s="219"/>
      <c r="AA56" s="219"/>
      <c r="AB56" s="219"/>
      <c r="AC56" s="92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2:44" ht="15.75" customHeight="1">
      <c r="B57" s="93" t="s">
        <v>63</v>
      </c>
      <c r="C57" s="197">
        <v>3766</v>
      </c>
      <c r="D57" s="210">
        <v>3766</v>
      </c>
      <c r="E57" s="210">
        <v>3766</v>
      </c>
      <c r="F57" s="210">
        <v>3766</v>
      </c>
      <c r="G57" s="210">
        <v>3766</v>
      </c>
      <c r="H57" s="210">
        <v>3766</v>
      </c>
      <c r="I57" s="197">
        <v>3766</v>
      </c>
      <c r="J57" s="210">
        <v>3766</v>
      </c>
      <c r="K57" s="210">
        <v>3766</v>
      </c>
      <c r="L57" s="210">
        <v>3766</v>
      </c>
      <c r="M57" s="210">
        <v>3766</v>
      </c>
      <c r="N57" s="210">
        <v>3766</v>
      </c>
      <c r="O57" s="210">
        <v>3766</v>
      </c>
      <c r="P57" s="210">
        <v>3766</v>
      </c>
      <c r="Q57" s="210">
        <v>3766</v>
      </c>
      <c r="R57" s="210">
        <v>3766</v>
      </c>
      <c r="S57" s="210">
        <v>3766</v>
      </c>
      <c r="T57" s="218">
        <v>3764</v>
      </c>
      <c r="U57" s="99"/>
      <c r="V57" s="219"/>
      <c r="W57" s="219"/>
      <c r="X57" s="219"/>
      <c r="Y57" s="99"/>
      <c r="Z57" s="219"/>
      <c r="AA57" s="219"/>
      <c r="AB57" s="219"/>
      <c r="AC57" s="92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2:44" ht="15.75" customHeight="1">
      <c r="B58" s="94" t="s">
        <v>64</v>
      </c>
      <c r="C58" s="190">
        <v>74.4822092405735</v>
      </c>
      <c r="D58" s="203">
        <v>74.4822092405735</v>
      </c>
      <c r="E58" s="203">
        <v>74.4822092405735</v>
      </c>
      <c r="F58" s="203">
        <v>74.4822092405735</v>
      </c>
      <c r="G58" s="203">
        <v>74.4822092405735</v>
      </c>
      <c r="H58" s="203">
        <v>74.4822092405735</v>
      </c>
      <c r="I58" s="190">
        <v>74.4822092405735</v>
      </c>
      <c r="J58" s="203">
        <v>72.1720658523632</v>
      </c>
      <c r="K58" s="203">
        <v>72.1720658523632</v>
      </c>
      <c r="L58" s="203">
        <v>72.1720658523632</v>
      </c>
      <c r="M58" s="203">
        <v>72.1720658523632</v>
      </c>
      <c r="N58" s="203">
        <v>72.1720658523632</v>
      </c>
      <c r="O58" s="203">
        <v>72.1720658523632</v>
      </c>
      <c r="P58" s="203">
        <v>72.1720658523632</v>
      </c>
      <c r="Q58" s="203">
        <v>72.1720658523632</v>
      </c>
      <c r="R58" s="203">
        <v>72.1720658523632</v>
      </c>
      <c r="S58" s="203">
        <v>72.1720658523632</v>
      </c>
      <c r="T58" s="212">
        <v>72.2104144527098</v>
      </c>
      <c r="U58" s="99"/>
      <c r="V58" s="99"/>
      <c r="W58" s="99"/>
      <c r="X58" s="99"/>
      <c r="Y58" s="99"/>
      <c r="Z58" s="99"/>
      <c r="AA58" s="99"/>
      <c r="AB58" s="99"/>
      <c r="AC58" s="92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3:44" ht="12.75"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2:44" ht="15.75" customHeight="1">
      <c r="B60" s="228" t="s">
        <v>38</v>
      </c>
      <c r="C60" s="199"/>
      <c r="D60" s="199"/>
      <c r="E60" s="199"/>
      <c r="F60" s="199"/>
      <c r="Z60" s="225"/>
      <c r="AA60" s="226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2.75">
      <c r="A61" s="229"/>
      <c r="B61" s="285" t="s">
        <v>10</v>
      </c>
      <c r="C61" s="286"/>
      <c r="D61" s="286"/>
      <c r="E61" s="286"/>
      <c r="F61" s="286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ht="12.75">
      <c r="A62" s="25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ht="12.75">
      <c r="A63" s="25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ht="12.75">
      <c r="A64" s="28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ht="12.75">
      <c r="A65" s="28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ht="12.75">
      <c r="A66" s="28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50" ht="12.75">
      <c r="A68" s="84"/>
      <c r="B68" s="107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108"/>
      <c r="AT68" s="108"/>
      <c r="AU68" s="108"/>
      <c r="AV68" s="108"/>
      <c r="AW68" s="108"/>
      <c r="AX68" s="108"/>
    </row>
    <row r="69" spans="1:50" ht="10.5" customHeight="1">
      <c r="A69" s="84"/>
      <c r="B69" s="107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108"/>
      <c r="AT69" s="108"/>
      <c r="AU69" s="108"/>
      <c r="AV69" s="108"/>
      <c r="AW69" s="108"/>
      <c r="AX69" s="108"/>
    </row>
    <row r="70" spans="1:50" ht="12.75">
      <c r="A70" s="84"/>
      <c r="B70" s="107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108"/>
      <c r="AT70" s="108"/>
      <c r="AU70" s="108"/>
      <c r="AV70" s="108"/>
      <c r="AW70" s="108"/>
      <c r="AX70" s="108"/>
    </row>
    <row r="71" spans="1:50" ht="12.75">
      <c r="A71" s="109"/>
      <c r="B71" s="107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10"/>
      <c r="AT71" s="110"/>
      <c r="AU71" s="110"/>
      <c r="AV71" s="110"/>
      <c r="AW71" s="110"/>
      <c r="AX71" s="110"/>
    </row>
    <row r="72" spans="1:50" ht="12.75">
      <c r="A72" s="109"/>
      <c r="B72" s="107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10"/>
      <c r="AT72" s="110"/>
      <c r="AU72" s="110"/>
      <c r="AV72" s="110"/>
      <c r="AW72" s="110"/>
      <c r="AX72" s="110"/>
    </row>
    <row r="73" spans="1:50" ht="12.75">
      <c r="A73" s="109"/>
      <c r="B73" s="107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10"/>
      <c r="AT73" s="110"/>
      <c r="AU73" s="110"/>
      <c r="AV73" s="110"/>
      <c r="AW73" s="110"/>
      <c r="AX73" s="110"/>
    </row>
    <row r="74" spans="1:50" ht="12.75">
      <c r="A74" s="111"/>
      <c r="B74" s="112"/>
      <c r="C74" s="111"/>
      <c r="D74" s="111"/>
      <c r="E74" s="111"/>
      <c r="F74" s="111"/>
      <c r="G74" s="111"/>
      <c r="H74" s="111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10"/>
      <c r="AT74" s="110"/>
      <c r="AU74" s="110"/>
      <c r="AV74" s="110"/>
      <c r="AW74" s="110"/>
      <c r="AX74" s="110"/>
    </row>
    <row r="75" spans="1:50" ht="12.75">
      <c r="A75" s="111"/>
      <c r="B75" s="111"/>
      <c r="C75" s="111"/>
      <c r="D75" s="111"/>
      <c r="E75" s="111"/>
      <c r="F75" s="111"/>
      <c r="G75" s="111"/>
      <c r="H75" s="111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10"/>
      <c r="AT75" s="110"/>
      <c r="AU75" s="110"/>
      <c r="AV75" s="110"/>
      <c r="AW75" s="110"/>
      <c r="AX75" s="110"/>
    </row>
    <row r="76" spans="1:50" ht="12.75">
      <c r="A76" s="111"/>
      <c r="B76" s="111"/>
      <c r="C76" s="111"/>
      <c r="D76" s="111"/>
      <c r="E76" s="111"/>
      <c r="F76" s="111"/>
      <c r="G76" s="111"/>
      <c r="H76" s="111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10"/>
      <c r="AT76" s="110"/>
      <c r="AU76" s="110"/>
      <c r="AV76" s="110"/>
      <c r="AW76" s="110"/>
      <c r="AX76" s="110"/>
    </row>
    <row r="77" spans="1:50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10"/>
      <c r="AT77" s="110"/>
      <c r="AU77" s="110"/>
      <c r="AV77" s="110"/>
      <c r="AW77" s="110"/>
      <c r="AX77" s="110"/>
    </row>
    <row r="78" spans="1:4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9:33" ht="12.75">
      <c r="I80" s="26"/>
      <c r="J80" s="26"/>
      <c r="L80" s="26"/>
      <c r="M80" s="26"/>
      <c r="N80" s="26"/>
      <c r="O80" s="26"/>
      <c r="P80" s="26"/>
      <c r="Q80" s="26"/>
      <c r="AD80" s="40"/>
      <c r="AE80" s="40"/>
      <c r="AF80" s="40"/>
      <c r="AG80" s="40"/>
    </row>
    <row r="81" spans="9:33" ht="12.75">
      <c r="I81" s="26"/>
      <c r="J81" s="26"/>
      <c r="L81" s="26"/>
      <c r="M81" s="26"/>
      <c r="N81" s="26"/>
      <c r="O81" s="26"/>
      <c r="P81" s="26"/>
      <c r="Q81" s="26"/>
      <c r="AD81" s="40"/>
      <c r="AE81" s="40"/>
      <c r="AF81" s="40"/>
      <c r="AG81" s="40"/>
    </row>
    <row r="82" spans="9:33" ht="12.75">
      <c r="I82" s="26"/>
      <c r="J82" s="26"/>
      <c r="L82" s="26"/>
      <c r="M82" s="26"/>
      <c r="N82" s="26"/>
      <c r="O82" s="26"/>
      <c r="P82" s="26"/>
      <c r="Q82" s="26"/>
      <c r="AD82" s="40"/>
      <c r="AE82" s="40"/>
      <c r="AF82" s="40"/>
      <c r="AG82" s="40"/>
    </row>
    <row r="83" spans="30:33" ht="12.75">
      <c r="AD83" s="26"/>
      <c r="AE83" s="26"/>
      <c r="AF83" s="26"/>
      <c r="AG83" s="26"/>
    </row>
    <row r="84" spans="30:33" ht="12.75">
      <c r="AD84" s="26"/>
      <c r="AE84" s="26"/>
      <c r="AF84" s="26"/>
      <c r="AG84" s="26"/>
    </row>
    <row r="85" spans="30:33" ht="12.75">
      <c r="AD85" s="26"/>
      <c r="AE85" s="26"/>
      <c r="AF85" s="26"/>
      <c r="AG85" s="26"/>
    </row>
    <row r="86" spans="30:33" ht="12.75">
      <c r="AD86" s="26"/>
      <c r="AE86" s="26"/>
      <c r="AF86" s="26"/>
      <c r="AG86" s="26"/>
    </row>
    <row r="87" spans="30:33" ht="12.75">
      <c r="AD87" s="26"/>
      <c r="AE87" s="26"/>
      <c r="AF87" s="26"/>
      <c r="AG87" s="26"/>
    </row>
    <row r="88" spans="30:33" ht="12.75">
      <c r="AD88" s="26"/>
      <c r="AE88" s="26"/>
      <c r="AF88" s="26"/>
      <c r="AG88" s="26"/>
    </row>
    <row r="89" spans="30:33" ht="12.75">
      <c r="AD89" s="26"/>
      <c r="AE89" s="26"/>
      <c r="AF89" s="26"/>
      <c r="AG89" s="26"/>
    </row>
    <row r="90" spans="30:33" ht="12.75">
      <c r="AD90" s="26"/>
      <c r="AE90" s="26"/>
      <c r="AF90" s="26"/>
      <c r="AG90" s="26"/>
    </row>
    <row r="91" spans="30:33" ht="12.75">
      <c r="AD91" s="26"/>
      <c r="AE91" s="26"/>
      <c r="AF91" s="26"/>
      <c r="AG91" s="26"/>
    </row>
    <row r="92" spans="30:33" ht="12.75">
      <c r="AD92" s="26"/>
      <c r="AE92" s="26"/>
      <c r="AF92" s="26"/>
      <c r="AG92" s="26"/>
    </row>
    <row r="93" spans="30:33" ht="12.75">
      <c r="AD93" s="26"/>
      <c r="AE93" s="26"/>
      <c r="AF93" s="26"/>
      <c r="AG93" s="26"/>
    </row>
    <row r="94" spans="30:33" ht="12.75">
      <c r="AD94" s="26"/>
      <c r="AE94" s="26"/>
      <c r="AF94" s="26"/>
      <c r="AG94" s="26"/>
    </row>
    <row r="95" spans="30:33" ht="12.75">
      <c r="AD95" s="26"/>
      <c r="AE95" s="26"/>
      <c r="AF95" s="26"/>
      <c r="AG95" s="26"/>
    </row>
    <row r="96" spans="30:33" ht="12.75">
      <c r="AD96" s="26"/>
      <c r="AE96" s="26"/>
      <c r="AF96" s="26"/>
      <c r="AG96" s="26"/>
    </row>
    <row r="97" spans="30:33" ht="12.75">
      <c r="AD97" s="26"/>
      <c r="AE97" s="26"/>
      <c r="AF97" s="26"/>
      <c r="AG97" s="26"/>
    </row>
    <row r="98" spans="30:33" ht="12.75">
      <c r="AD98" s="26"/>
      <c r="AE98" s="26"/>
      <c r="AF98" s="26"/>
      <c r="AG98" s="26"/>
    </row>
    <row r="99" spans="30:33" ht="12.75">
      <c r="AD99" s="26"/>
      <c r="AE99" s="26"/>
      <c r="AF99" s="26"/>
      <c r="AG99" s="26"/>
    </row>
    <row r="100" spans="30:33" ht="12.75">
      <c r="AD100" s="26"/>
      <c r="AE100" s="26"/>
      <c r="AF100" s="26"/>
      <c r="AG100" s="26"/>
    </row>
  </sheetData>
  <sheetProtection/>
  <mergeCells count="36">
    <mergeCell ref="V54:X54"/>
    <mergeCell ref="Z54:AB54"/>
    <mergeCell ref="B61:AC63"/>
    <mergeCell ref="V36:X36"/>
    <mergeCell ref="Z36:AB36"/>
    <mergeCell ref="V42:X42"/>
    <mergeCell ref="Z42:AB42"/>
    <mergeCell ref="V48:X48"/>
    <mergeCell ref="Z48:AB48"/>
    <mergeCell ref="V18:X18"/>
    <mergeCell ref="Z18:AB18"/>
    <mergeCell ref="V24:X24"/>
    <mergeCell ref="Z24:AB24"/>
    <mergeCell ref="V30:X30"/>
    <mergeCell ref="Z30:AB30"/>
    <mergeCell ref="C54:H54"/>
    <mergeCell ref="I18:T18"/>
    <mergeCell ref="I24:T24"/>
    <mergeCell ref="I30:T30"/>
    <mergeCell ref="I36:T36"/>
    <mergeCell ref="I42:T42"/>
    <mergeCell ref="I48:T48"/>
    <mergeCell ref="I54:T54"/>
    <mergeCell ref="C18:H18"/>
    <mergeCell ref="C24:H24"/>
    <mergeCell ref="C30:H30"/>
    <mergeCell ref="C36:H36"/>
    <mergeCell ref="C42:H42"/>
    <mergeCell ref="C48:H48"/>
    <mergeCell ref="B54:B55"/>
    <mergeCell ref="B24:B25"/>
    <mergeCell ref="B42:B43"/>
    <mergeCell ref="B30:B31"/>
    <mergeCell ref="B48:B49"/>
    <mergeCell ref="B18:B19"/>
    <mergeCell ref="B36:B37"/>
  </mergeCells>
  <printOptions/>
  <pageMargins left="0" right="0" top="0" bottom="0" header="0.5" footer="0.5"/>
  <pageSetup fitToHeight="1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X100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47.7109375" style="0" customWidth="1"/>
    <col min="4" max="4" width="25.7109375" style="0" customWidth="1"/>
    <col min="5" max="7" width="9.7109375" style="0" customWidth="1"/>
    <col min="8" max="9" width="7.7109375" style="0" customWidth="1"/>
    <col min="10" max="45" width="2.7109375" style="0" customWidth="1"/>
    <col min="46" max="46" width="1.7109375" style="0" customWidth="1"/>
    <col min="47" max="50" width="9.140625" style="0" customWidth="1"/>
  </cols>
  <sheetData>
    <row r="1" spans="1:76" ht="30" customHeight="1">
      <c r="A1" s="25"/>
      <c r="B1" s="186" t="s">
        <v>65</v>
      </c>
      <c r="C1" s="113"/>
      <c r="D1" s="113"/>
      <c r="E1" s="30"/>
      <c r="F1" s="114"/>
      <c r="G1" s="30"/>
      <c r="H1" s="114"/>
      <c r="I1" s="30"/>
      <c r="J1" s="114"/>
      <c r="K1" s="30"/>
      <c r="L1" s="114"/>
      <c r="M1" s="30"/>
      <c r="N1" s="114"/>
      <c r="O1" s="30"/>
      <c r="P1" s="30"/>
      <c r="Q1" s="30"/>
      <c r="R1" s="30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29"/>
      <c r="AV1" s="29"/>
      <c r="AW1" s="29"/>
      <c r="AX1" s="29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</row>
    <row r="2" spans="1:76" ht="19.5" customHeight="1">
      <c r="A2" s="30"/>
      <c r="B2" s="76" t="s">
        <v>1</v>
      </c>
      <c r="C2" s="76"/>
      <c r="D2" s="76"/>
      <c r="E2" s="30"/>
      <c r="F2" s="114"/>
      <c r="G2" s="30"/>
      <c r="H2" s="114"/>
      <c r="I2" s="30"/>
      <c r="J2" s="114"/>
      <c r="K2" s="30"/>
      <c r="L2" s="114"/>
      <c r="M2" s="30"/>
      <c r="N2" s="114"/>
      <c r="O2" s="30"/>
      <c r="P2" s="30"/>
      <c r="Q2" s="30"/>
      <c r="R2" s="30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28"/>
      <c r="AV2" s="28"/>
      <c r="AW2" s="28"/>
      <c r="AX2" s="28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</row>
    <row r="3" spans="1:76" ht="19.5" customHeight="1">
      <c r="A3" s="30"/>
      <c r="B3" s="34" t="s">
        <v>2</v>
      </c>
      <c r="C3" s="34"/>
      <c r="D3" s="34"/>
      <c r="E3" s="30"/>
      <c r="F3" s="114"/>
      <c r="G3" s="30"/>
      <c r="H3" s="114"/>
      <c r="I3" s="30"/>
      <c r="J3" s="114"/>
      <c r="K3" s="30"/>
      <c r="L3" s="114"/>
      <c r="M3" s="30"/>
      <c r="N3" s="114"/>
      <c r="O3" s="30"/>
      <c r="P3" s="30"/>
      <c r="Q3" s="30"/>
      <c r="R3" s="30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28"/>
      <c r="AV3" s="32"/>
      <c r="AW3" s="28"/>
      <c r="AX3" s="28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</row>
    <row r="4" spans="1:76" ht="15" customHeight="1">
      <c r="A4" s="30"/>
      <c r="B4" s="116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62"/>
      <c r="AU4" s="60"/>
      <c r="AV4" s="60"/>
      <c r="AW4" s="60"/>
      <c r="AX4" s="6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</row>
    <row r="5" spans="1:76" ht="15" customHeight="1">
      <c r="A5" s="40"/>
      <c r="B5" s="120"/>
      <c r="C5" s="120"/>
      <c r="D5" s="120"/>
      <c r="E5" s="120"/>
      <c r="F5" s="120"/>
      <c r="G5" s="120"/>
      <c r="H5" s="120"/>
      <c r="I5" s="120"/>
      <c r="J5" s="290">
        <v>2017</v>
      </c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>
        <v>2018</v>
      </c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>
        <v>2019</v>
      </c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30"/>
      <c r="AU5" s="29"/>
      <c r="AV5" s="29"/>
      <c r="AW5" s="29"/>
      <c r="AX5" s="29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</row>
    <row r="6" spans="1:76" ht="24.75" customHeight="1">
      <c r="A6" s="40"/>
      <c r="B6" s="121" t="s">
        <v>66</v>
      </c>
      <c r="C6" s="121" t="s">
        <v>67</v>
      </c>
      <c r="D6" s="121" t="s">
        <v>68</v>
      </c>
      <c r="E6" s="121" t="s">
        <v>69</v>
      </c>
      <c r="F6" s="121" t="s">
        <v>70</v>
      </c>
      <c r="G6" s="121" t="s">
        <v>71</v>
      </c>
      <c r="H6" s="122" t="s">
        <v>24</v>
      </c>
      <c r="I6" s="121" t="s">
        <v>72</v>
      </c>
      <c r="J6" s="122" t="s">
        <v>73</v>
      </c>
      <c r="K6" s="122" t="s">
        <v>74</v>
      </c>
      <c r="L6" s="122" t="s">
        <v>75</v>
      </c>
      <c r="M6" s="122" t="s">
        <v>76</v>
      </c>
      <c r="N6" s="122" t="s">
        <v>75</v>
      </c>
      <c r="O6" s="122" t="s">
        <v>73</v>
      </c>
      <c r="P6" s="122" t="s">
        <v>73</v>
      </c>
      <c r="Q6" s="122" t="s">
        <v>76</v>
      </c>
      <c r="R6" s="122" t="s">
        <v>77</v>
      </c>
      <c r="S6" s="122" t="s">
        <v>78</v>
      </c>
      <c r="T6" s="122" t="s">
        <v>79</v>
      </c>
      <c r="U6" s="122" t="s">
        <v>80</v>
      </c>
      <c r="V6" s="122" t="s">
        <v>73</v>
      </c>
      <c r="W6" s="122" t="s">
        <v>74</v>
      </c>
      <c r="X6" s="122" t="s">
        <v>75</v>
      </c>
      <c r="Y6" s="122" t="s">
        <v>76</v>
      </c>
      <c r="Z6" s="122" t="s">
        <v>75</v>
      </c>
      <c r="AA6" s="122" t="s">
        <v>73</v>
      </c>
      <c r="AB6" s="122" t="s">
        <v>73</v>
      </c>
      <c r="AC6" s="122" t="s">
        <v>76</v>
      </c>
      <c r="AD6" s="122" t="s">
        <v>77</v>
      </c>
      <c r="AE6" s="122" t="s">
        <v>78</v>
      </c>
      <c r="AF6" s="122" t="s">
        <v>79</v>
      </c>
      <c r="AG6" s="122" t="s">
        <v>80</v>
      </c>
      <c r="AH6" s="122" t="s">
        <v>73</v>
      </c>
      <c r="AI6" s="122" t="s">
        <v>74</v>
      </c>
      <c r="AJ6" s="122" t="s">
        <v>75</v>
      </c>
      <c r="AK6" s="122" t="s">
        <v>76</v>
      </c>
      <c r="AL6" s="122" t="s">
        <v>75</v>
      </c>
      <c r="AM6" s="122" t="s">
        <v>73</v>
      </c>
      <c r="AN6" s="122" t="s">
        <v>73</v>
      </c>
      <c r="AO6" s="122" t="s">
        <v>76</v>
      </c>
      <c r="AP6" s="122" t="s">
        <v>77</v>
      </c>
      <c r="AQ6" s="122" t="s">
        <v>78</v>
      </c>
      <c r="AR6" s="122" t="s">
        <v>79</v>
      </c>
      <c r="AS6" s="122" t="s">
        <v>80</v>
      </c>
      <c r="AT6" s="30"/>
      <c r="AU6" s="29"/>
      <c r="AV6" s="29"/>
      <c r="AW6" s="29"/>
      <c r="AX6" s="29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</row>
    <row r="7" spans="1:76" ht="12.75">
      <c r="A7" s="30"/>
      <c r="B7" s="231">
        <v>68576</v>
      </c>
      <c r="C7" s="231" t="s">
        <v>81</v>
      </c>
      <c r="D7" s="231" t="s">
        <v>82</v>
      </c>
      <c r="E7" s="231" t="s">
        <v>83</v>
      </c>
      <c r="F7" s="231" t="s">
        <v>84</v>
      </c>
      <c r="G7" s="231" t="s">
        <v>84</v>
      </c>
      <c r="H7" s="231">
        <v>32</v>
      </c>
      <c r="I7" s="230"/>
      <c r="J7" s="231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165"/>
      <c r="AU7" s="29"/>
      <c r="AV7" s="29"/>
      <c r="AW7" s="29"/>
      <c r="AX7" s="29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</row>
    <row r="8" spans="1:76" ht="12.75">
      <c r="A8" s="30"/>
      <c r="B8" s="165">
        <v>26841</v>
      </c>
      <c r="C8" s="165" t="s">
        <v>85</v>
      </c>
      <c r="D8" s="165" t="s">
        <v>82</v>
      </c>
      <c r="E8" s="165" t="s">
        <v>83</v>
      </c>
      <c r="F8" s="165"/>
      <c r="G8" s="165"/>
      <c r="H8" s="165">
        <v>48</v>
      </c>
      <c r="I8" s="233"/>
      <c r="J8" s="165"/>
      <c r="K8" s="234"/>
      <c r="L8" s="234"/>
      <c r="M8" s="234"/>
      <c r="N8" s="234"/>
      <c r="O8" s="235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165"/>
      <c r="AU8" s="29"/>
      <c r="AV8" s="29"/>
      <c r="AW8" s="29"/>
      <c r="AX8" s="29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</row>
    <row r="9" spans="1:76" ht="12.75">
      <c r="A9" s="30"/>
      <c r="B9" s="231">
        <v>16902</v>
      </c>
      <c r="C9" s="231" t="s">
        <v>86</v>
      </c>
      <c r="D9" s="231" t="s">
        <v>82</v>
      </c>
      <c r="E9" s="231" t="s">
        <v>83</v>
      </c>
      <c r="F9" s="231" t="s">
        <v>87</v>
      </c>
      <c r="G9" s="231" t="s">
        <v>88</v>
      </c>
      <c r="H9" s="231">
        <v>59</v>
      </c>
      <c r="I9" s="230"/>
      <c r="J9" s="231" t="s">
        <v>89</v>
      </c>
      <c r="K9" s="232" t="s">
        <v>89</v>
      </c>
      <c r="L9" s="232" t="s">
        <v>89</v>
      </c>
      <c r="M9" s="232" t="s">
        <v>89</v>
      </c>
      <c r="N9" s="232" t="s">
        <v>89</v>
      </c>
      <c r="O9" s="232" t="s">
        <v>89</v>
      </c>
      <c r="P9" s="232" t="s">
        <v>89</v>
      </c>
      <c r="Q9" s="232" t="s">
        <v>89</v>
      </c>
      <c r="R9" s="232" t="s">
        <v>89</v>
      </c>
      <c r="S9" s="232" t="s">
        <v>89</v>
      </c>
      <c r="T9" s="232" t="s">
        <v>89</v>
      </c>
      <c r="U9" s="232" t="s">
        <v>89</v>
      </c>
      <c r="V9" s="232" t="s">
        <v>89</v>
      </c>
      <c r="W9" s="232" t="s">
        <v>89</v>
      </c>
      <c r="X9" s="232" t="s">
        <v>89</v>
      </c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165"/>
      <c r="AU9" s="29"/>
      <c r="AV9" s="29"/>
      <c r="AW9" s="29"/>
      <c r="AX9" s="29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</row>
    <row r="10" spans="1:76" ht="12.75">
      <c r="A10" s="30"/>
      <c r="B10" s="165">
        <v>21057</v>
      </c>
      <c r="C10" s="165" t="s">
        <v>90</v>
      </c>
      <c r="D10" s="165" t="s">
        <v>82</v>
      </c>
      <c r="E10" s="165" t="s">
        <v>83</v>
      </c>
      <c r="F10" s="165" t="s">
        <v>91</v>
      </c>
      <c r="G10" s="165"/>
      <c r="H10" s="165">
        <v>0</v>
      </c>
      <c r="I10" s="233"/>
      <c r="J10" s="165"/>
      <c r="K10" s="234"/>
      <c r="L10" s="234"/>
      <c r="M10" s="234"/>
      <c r="N10" s="234"/>
      <c r="O10" s="235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165"/>
      <c r="AU10" s="29"/>
      <c r="AV10" s="29"/>
      <c r="AW10" s="29"/>
      <c r="AX10" s="29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</row>
    <row r="11" spans="1:76" ht="12.75">
      <c r="A11" s="30"/>
      <c r="B11" s="231">
        <v>26847</v>
      </c>
      <c r="C11" s="231" t="s">
        <v>92</v>
      </c>
      <c r="D11" s="231" t="s">
        <v>82</v>
      </c>
      <c r="E11" s="231" t="s">
        <v>83</v>
      </c>
      <c r="F11" s="231" t="s">
        <v>93</v>
      </c>
      <c r="G11" s="231" t="s">
        <v>94</v>
      </c>
      <c r="H11" s="231">
        <v>0</v>
      </c>
      <c r="I11" s="230"/>
      <c r="J11" s="231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165"/>
      <c r="AU11" s="29"/>
      <c r="AV11" s="29"/>
      <c r="AW11" s="29"/>
      <c r="AX11" s="29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</row>
    <row r="12" spans="1:76" ht="12.75">
      <c r="A12" s="30"/>
      <c r="B12" s="165">
        <v>53902</v>
      </c>
      <c r="C12" s="165" t="s">
        <v>95</v>
      </c>
      <c r="D12" s="165" t="s">
        <v>82</v>
      </c>
      <c r="E12" s="165" t="s">
        <v>83</v>
      </c>
      <c r="F12" s="165" t="s">
        <v>96</v>
      </c>
      <c r="G12" s="165" t="s">
        <v>96</v>
      </c>
      <c r="H12" s="165">
        <v>64</v>
      </c>
      <c r="I12" s="233"/>
      <c r="J12" s="165" t="s">
        <v>89</v>
      </c>
      <c r="K12" s="234" t="s">
        <v>89</v>
      </c>
      <c r="L12" s="234" t="s">
        <v>89</v>
      </c>
      <c r="M12" s="234" t="s">
        <v>89</v>
      </c>
      <c r="N12" s="234" t="s">
        <v>89</v>
      </c>
      <c r="O12" s="235" t="s">
        <v>89</v>
      </c>
      <c r="P12" s="234" t="s">
        <v>89</v>
      </c>
      <c r="Q12" s="234" t="s">
        <v>89</v>
      </c>
      <c r="R12" s="234" t="s">
        <v>89</v>
      </c>
      <c r="S12" s="234" t="s">
        <v>89</v>
      </c>
      <c r="T12" s="234" t="s">
        <v>89</v>
      </c>
      <c r="U12" s="234" t="s">
        <v>89</v>
      </c>
      <c r="V12" s="234" t="s">
        <v>97</v>
      </c>
      <c r="W12" s="234" t="s">
        <v>89</v>
      </c>
      <c r="X12" s="234" t="s">
        <v>89</v>
      </c>
      <c r="Y12" s="234" t="s">
        <v>89</v>
      </c>
      <c r="Z12" s="234" t="s">
        <v>89</v>
      </c>
      <c r="AA12" s="234" t="s">
        <v>89</v>
      </c>
      <c r="AB12" s="234" t="s">
        <v>89</v>
      </c>
      <c r="AC12" s="234" t="s">
        <v>89</v>
      </c>
      <c r="AD12" s="234" t="s">
        <v>89</v>
      </c>
      <c r="AE12" s="234" t="s">
        <v>89</v>
      </c>
      <c r="AF12" s="234" t="s">
        <v>89</v>
      </c>
      <c r="AG12" s="234" t="s">
        <v>89</v>
      </c>
      <c r="AH12" s="234" t="s">
        <v>89</v>
      </c>
      <c r="AI12" s="234" t="s">
        <v>89</v>
      </c>
      <c r="AJ12" s="234" t="s">
        <v>89</v>
      </c>
      <c r="AK12" s="234" t="s">
        <v>89</v>
      </c>
      <c r="AL12" s="234" t="s">
        <v>89</v>
      </c>
      <c r="AM12" s="234" t="s">
        <v>89</v>
      </c>
      <c r="AN12" s="234" t="s">
        <v>89</v>
      </c>
      <c r="AO12" s="234" t="s">
        <v>89</v>
      </c>
      <c r="AP12" s="234" t="s">
        <v>89</v>
      </c>
      <c r="AQ12" s="234" t="s">
        <v>89</v>
      </c>
      <c r="AR12" s="234" t="s">
        <v>89</v>
      </c>
      <c r="AS12" s="234" t="s">
        <v>89</v>
      </c>
      <c r="AT12" s="165"/>
      <c r="AU12" s="29"/>
      <c r="AV12" s="29"/>
      <c r="AW12" s="29"/>
      <c r="AX12" s="29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</row>
    <row r="13" spans="1:76" ht="12.75">
      <c r="A13" s="30"/>
      <c r="B13" s="231">
        <v>52034</v>
      </c>
      <c r="C13" s="231" t="s">
        <v>98</v>
      </c>
      <c r="D13" s="231" t="s">
        <v>82</v>
      </c>
      <c r="E13" s="231" t="s">
        <v>83</v>
      </c>
      <c r="F13" s="231" t="s">
        <v>99</v>
      </c>
      <c r="G13" s="231" t="s">
        <v>100</v>
      </c>
      <c r="H13" s="231">
        <v>122</v>
      </c>
      <c r="I13" s="230"/>
      <c r="J13" s="231" t="s">
        <v>89</v>
      </c>
      <c r="K13" s="232" t="s">
        <v>89</v>
      </c>
      <c r="L13" s="232" t="s">
        <v>89</v>
      </c>
      <c r="M13" s="232" t="s">
        <v>89</v>
      </c>
      <c r="N13" s="232" t="s">
        <v>89</v>
      </c>
      <c r="O13" s="232" t="s">
        <v>89</v>
      </c>
      <c r="P13" s="232" t="s">
        <v>89</v>
      </c>
      <c r="Q13" s="232" t="s">
        <v>89</v>
      </c>
      <c r="R13" s="232" t="s">
        <v>89</v>
      </c>
      <c r="S13" s="232" t="s">
        <v>89</v>
      </c>
      <c r="T13" s="232" t="s">
        <v>89</v>
      </c>
      <c r="U13" s="232" t="s">
        <v>89</v>
      </c>
      <c r="V13" s="232" t="s">
        <v>89</v>
      </c>
      <c r="W13" s="232" t="s">
        <v>89</v>
      </c>
      <c r="X13" s="232" t="s">
        <v>89</v>
      </c>
      <c r="Y13" s="232" t="s">
        <v>89</v>
      </c>
      <c r="Z13" s="232" t="s">
        <v>89</v>
      </c>
      <c r="AA13" s="232" t="s">
        <v>89</v>
      </c>
      <c r="AB13" s="232" t="s">
        <v>89</v>
      </c>
      <c r="AC13" s="232" t="s">
        <v>89</v>
      </c>
      <c r="AD13" s="232" t="s">
        <v>89</v>
      </c>
      <c r="AE13" s="232" t="s">
        <v>89</v>
      </c>
      <c r="AF13" s="232" t="s">
        <v>89</v>
      </c>
      <c r="AG13" s="232" t="s">
        <v>89</v>
      </c>
      <c r="AH13" s="232" t="s">
        <v>89</v>
      </c>
      <c r="AI13" s="232" t="s">
        <v>89</v>
      </c>
      <c r="AJ13" s="232" t="s">
        <v>89</v>
      </c>
      <c r="AK13" s="232" t="s">
        <v>89</v>
      </c>
      <c r="AL13" s="232" t="s">
        <v>89</v>
      </c>
      <c r="AM13" s="232" t="s">
        <v>89</v>
      </c>
      <c r="AN13" s="232" t="s">
        <v>89</v>
      </c>
      <c r="AO13" s="232" t="s">
        <v>89</v>
      </c>
      <c r="AP13" s="232" t="s">
        <v>89</v>
      </c>
      <c r="AQ13" s="232" t="s">
        <v>89</v>
      </c>
      <c r="AR13" s="232" t="s">
        <v>89</v>
      </c>
      <c r="AS13" s="232" t="s">
        <v>89</v>
      </c>
      <c r="AT13" s="165"/>
      <c r="AU13" s="29"/>
      <c r="AV13" s="29"/>
      <c r="AW13" s="29"/>
      <c r="AX13" s="29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</row>
    <row r="14" spans="1:76" ht="12.75">
      <c r="A14" s="30"/>
      <c r="B14" s="165">
        <v>26849</v>
      </c>
      <c r="C14" s="165" t="s">
        <v>101</v>
      </c>
      <c r="D14" s="165" t="s">
        <v>82</v>
      </c>
      <c r="E14" s="165" t="s">
        <v>83</v>
      </c>
      <c r="F14" s="165" t="s">
        <v>102</v>
      </c>
      <c r="G14" s="165"/>
      <c r="H14" s="165">
        <v>50</v>
      </c>
      <c r="I14" s="233"/>
      <c r="J14" s="165"/>
      <c r="K14" s="234"/>
      <c r="L14" s="234"/>
      <c r="M14" s="234"/>
      <c r="N14" s="234"/>
      <c r="O14" s="235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165"/>
      <c r="AU14" s="29"/>
      <c r="AV14" s="29"/>
      <c r="AW14" s="29"/>
      <c r="AX14" s="29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</row>
    <row r="15" spans="1:76" ht="12.75">
      <c r="A15" s="30"/>
      <c r="B15" s="231">
        <v>28382</v>
      </c>
      <c r="C15" s="231" t="s">
        <v>103</v>
      </c>
      <c r="D15" s="231" t="s">
        <v>82</v>
      </c>
      <c r="E15" s="231" t="s">
        <v>83</v>
      </c>
      <c r="F15" s="231" t="s">
        <v>104</v>
      </c>
      <c r="G15" s="231" t="s">
        <v>84</v>
      </c>
      <c r="H15" s="231">
        <v>112</v>
      </c>
      <c r="I15" s="230"/>
      <c r="J15" s="231" t="s">
        <v>89</v>
      </c>
      <c r="K15" s="232" t="s">
        <v>89</v>
      </c>
      <c r="L15" s="232" t="s">
        <v>89</v>
      </c>
      <c r="M15" s="232" t="s">
        <v>89</v>
      </c>
      <c r="N15" s="232" t="s">
        <v>89</v>
      </c>
      <c r="O15" s="232" t="s">
        <v>89</v>
      </c>
      <c r="P15" s="232" t="s">
        <v>89</v>
      </c>
      <c r="Q15" s="232" t="s">
        <v>89</v>
      </c>
      <c r="R15" s="232" t="s">
        <v>89</v>
      </c>
      <c r="S15" s="232" t="s">
        <v>89</v>
      </c>
      <c r="T15" s="232" t="s">
        <v>89</v>
      </c>
      <c r="U15" s="232" t="s">
        <v>89</v>
      </c>
      <c r="V15" s="232" t="s">
        <v>89</v>
      </c>
      <c r="W15" s="232" t="s">
        <v>89</v>
      </c>
      <c r="X15" s="232" t="s">
        <v>89</v>
      </c>
      <c r="Y15" s="232" t="s">
        <v>89</v>
      </c>
      <c r="Z15" s="232" t="s">
        <v>89</v>
      </c>
      <c r="AA15" s="232" t="s">
        <v>89</v>
      </c>
      <c r="AB15" s="232" t="s">
        <v>89</v>
      </c>
      <c r="AC15" s="232" t="s">
        <v>89</v>
      </c>
      <c r="AD15" s="232" t="s">
        <v>89</v>
      </c>
      <c r="AE15" s="232" t="s">
        <v>89</v>
      </c>
      <c r="AF15" s="232" t="s">
        <v>89</v>
      </c>
      <c r="AG15" s="232" t="s">
        <v>89</v>
      </c>
      <c r="AH15" s="232" t="s">
        <v>89</v>
      </c>
      <c r="AI15" s="232" t="s">
        <v>89</v>
      </c>
      <c r="AJ15" s="232" t="s">
        <v>89</v>
      </c>
      <c r="AK15" s="232" t="s">
        <v>89</v>
      </c>
      <c r="AL15" s="232" t="s">
        <v>89</v>
      </c>
      <c r="AM15" s="232" t="s">
        <v>89</v>
      </c>
      <c r="AN15" s="232" t="s">
        <v>89</v>
      </c>
      <c r="AO15" s="232" t="s">
        <v>89</v>
      </c>
      <c r="AP15" s="232" t="s">
        <v>89</v>
      </c>
      <c r="AQ15" s="232" t="s">
        <v>89</v>
      </c>
      <c r="AR15" s="232" t="s">
        <v>89</v>
      </c>
      <c r="AS15" s="232" t="s">
        <v>89</v>
      </c>
      <c r="AT15" s="165"/>
      <c r="AU15" s="29"/>
      <c r="AV15" s="29"/>
      <c r="AW15" s="29"/>
      <c r="AX15" s="29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</row>
    <row r="16" spans="1:76" ht="12.75">
      <c r="A16" s="30"/>
      <c r="B16" s="165">
        <v>8036</v>
      </c>
      <c r="C16" s="165" t="s">
        <v>105</v>
      </c>
      <c r="D16" s="165" t="s">
        <v>82</v>
      </c>
      <c r="E16" s="165" t="s">
        <v>83</v>
      </c>
      <c r="F16" s="165" t="s">
        <v>106</v>
      </c>
      <c r="G16" s="165" t="s">
        <v>107</v>
      </c>
      <c r="H16" s="165">
        <v>150</v>
      </c>
      <c r="I16" s="233"/>
      <c r="J16" s="165"/>
      <c r="K16" s="234"/>
      <c r="L16" s="234"/>
      <c r="M16" s="234"/>
      <c r="N16" s="234"/>
      <c r="O16" s="235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165"/>
      <c r="AU16" s="29"/>
      <c r="AV16" s="29"/>
      <c r="AW16" s="29"/>
      <c r="AX16" s="29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</row>
    <row r="17" spans="1:76" ht="12.75">
      <c r="A17" s="30"/>
      <c r="B17" s="231">
        <v>53600</v>
      </c>
      <c r="C17" s="231" t="s">
        <v>108</v>
      </c>
      <c r="D17" s="231" t="s">
        <v>82</v>
      </c>
      <c r="E17" s="231" t="s">
        <v>109</v>
      </c>
      <c r="F17" s="231" t="s">
        <v>110</v>
      </c>
      <c r="G17" s="231" t="s">
        <v>111</v>
      </c>
      <c r="H17" s="231">
        <v>65</v>
      </c>
      <c r="I17" s="230"/>
      <c r="J17" s="231" t="s">
        <v>89</v>
      </c>
      <c r="K17" s="232" t="s">
        <v>89</v>
      </c>
      <c r="L17" s="232" t="s">
        <v>89</v>
      </c>
      <c r="M17" s="232" t="s">
        <v>89</v>
      </c>
      <c r="N17" s="232" t="s">
        <v>89</v>
      </c>
      <c r="O17" s="232" t="s">
        <v>89</v>
      </c>
      <c r="P17" s="232" t="s">
        <v>89</v>
      </c>
      <c r="Q17" s="232" t="s">
        <v>89</v>
      </c>
      <c r="R17" s="232" t="s">
        <v>89</v>
      </c>
      <c r="S17" s="232" t="s">
        <v>89</v>
      </c>
      <c r="T17" s="232" t="s">
        <v>89</v>
      </c>
      <c r="U17" s="232" t="s">
        <v>97</v>
      </c>
      <c r="V17" s="232" t="s">
        <v>89</v>
      </c>
      <c r="W17" s="232" t="s">
        <v>89</v>
      </c>
      <c r="X17" s="232" t="s">
        <v>89</v>
      </c>
      <c r="Y17" s="232" t="s">
        <v>89</v>
      </c>
      <c r="Z17" s="232" t="s">
        <v>89</v>
      </c>
      <c r="AA17" s="232" t="s">
        <v>89</v>
      </c>
      <c r="AB17" s="232" t="s">
        <v>89</v>
      </c>
      <c r="AC17" s="232" t="s">
        <v>89</v>
      </c>
      <c r="AD17" s="232" t="s">
        <v>89</v>
      </c>
      <c r="AE17" s="232" t="s">
        <v>89</v>
      </c>
      <c r="AF17" s="232" t="s">
        <v>89</v>
      </c>
      <c r="AG17" s="232" t="s">
        <v>89</v>
      </c>
      <c r="AH17" s="232" t="s">
        <v>89</v>
      </c>
      <c r="AI17" s="232" t="s">
        <v>89</v>
      </c>
      <c r="AJ17" s="232" t="s">
        <v>89</v>
      </c>
      <c r="AK17" s="232" t="s">
        <v>89</v>
      </c>
      <c r="AL17" s="232" t="s">
        <v>89</v>
      </c>
      <c r="AM17" s="232" t="s">
        <v>89</v>
      </c>
      <c r="AN17" s="232" t="s">
        <v>89</v>
      </c>
      <c r="AO17" s="232" t="s">
        <v>89</v>
      </c>
      <c r="AP17" s="232" t="s">
        <v>89</v>
      </c>
      <c r="AQ17" s="232" t="s">
        <v>89</v>
      </c>
      <c r="AR17" s="232" t="s">
        <v>89</v>
      </c>
      <c r="AS17" s="232" t="s">
        <v>89</v>
      </c>
      <c r="AT17" s="165"/>
      <c r="AU17" s="29"/>
      <c r="AV17" s="29"/>
      <c r="AW17" s="29"/>
      <c r="AX17" s="29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</row>
    <row r="18" spans="1:76" ht="12.75">
      <c r="A18" s="30"/>
      <c r="B18" s="165">
        <v>20379</v>
      </c>
      <c r="C18" s="165" t="s">
        <v>112</v>
      </c>
      <c r="D18" s="165" t="s">
        <v>82</v>
      </c>
      <c r="E18" s="165" t="s">
        <v>109</v>
      </c>
      <c r="F18" s="165" t="s">
        <v>113</v>
      </c>
      <c r="G18" s="165" t="s">
        <v>113</v>
      </c>
      <c r="H18" s="165">
        <v>121</v>
      </c>
      <c r="I18" s="233" t="s">
        <v>114</v>
      </c>
      <c r="J18" s="165" t="s">
        <v>89</v>
      </c>
      <c r="K18" s="234" t="s">
        <v>89</v>
      </c>
      <c r="L18" s="234" t="s">
        <v>89</v>
      </c>
      <c r="M18" s="234" t="s">
        <v>89</v>
      </c>
      <c r="N18" s="234" t="s">
        <v>89</v>
      </c>
      <c r="O18" s="235" t="s">
        <v>89</v>
      </c>
      <c r="P18" s="234" t="s">
        <v>89</v>
      </c>
      <c r="Q18" s="234" t="s">
        <v>89</v>
      </c>
      <c r="R18" s="234" t="s">
        <v>89</v>
      </c>
      <c r="S18" s="234" t="s">
        <v>89</v>
      </c>
      <c r="T18" s="234" t="s">
        <v>89</v>
      </c>
      <c r="U18" s="234" t="s">
        <v>89</v>
      </c>
      <c r="V18" s="234" t="s">
        <v>89</v>
      </c>
      <c r="W18" s="234" t="s">
        <v>89</v>
      </c>
      <c r="X18" s="234" t="s">
        <v>89</v>
      </c>
      <c r="Y18" s="234" t="s">
        <v>89</v>
      </c>
      <c r="Z18" s="234" t="s">
        <v>89</v>
      </c>
      <c r="AA18" s="234" t="s">
        <v>89</v>
      </c>
      <c r="AB18" s="234" t="s">
        <v>89</v>
      </c>
      <c r="AC18" s="234" t="s">
        <v>89</v>
      </c>
      <c r="AD18" s="234" t="s">
        <v>89</v>
      </c>
      <c r="AE18" s="234" t="s">
        <v>89</v>
      </c>
      <c r="AF18" s="234" t="s">
        <v>89</v>
      </c>
      <c r="AG18" s="234" t="s">
        <v>89</v>
      </c>
      <c r="AH18" s="234" t="s">
        <v>89</v>
      </c>
      <c r="AI18" s="234" t="s">
        <v>89</v>
      </c>
      <c r="AJ18" s="234" t="s">
        <v>89</v>
      </c>
      <c r="AK18" s="234" t="s">
        <v>89</v>
      </c>
      <c r="AL18" s="234" t="s">
        <v>89</v>
      </c>
      <c r="AM18" s="234" t="s">
        <v>89</v>
      </c>
      <c r="AN18" s="234" t="s">
        <v>89</v>
      </c>
      <c r="AO18" s="234" t="s">
        <v>89</v>
      </c>
      <c r="AP18" s="234" t="s">
        <v>89</v>
      </c>
      <c r="AQ18" s="234" t="s">
        <v>89</v>
      </c>
      <c r="AR18" s="234" t="s">
        <v>89</v>
      </c>
      <c r="AS18" s="234" t="s">
        <v>89</v>
      </c>
      <c r="AT18" s="165"/>
      <c r="AU18" s="29"/>
      <c r="AV18" s="29"/>
      <c r="AW18" s="29"/>
      <c r="AX18" s="29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</row>
    <row r="19" spans="1:76" ht="12.75">
      <c r="A19" s="30"/>
      <c r="B19" s="231">
        <v>54513</v>
      </c>
      <c r="C19" s="231" t="s">
        <v>115</v>
      </c>
      <c r="D19" s="231" t="s">
        <v>82</v>
      </c>
      <c r="E19" s="231" t="s">
        <v>109</v>
      </c>
      <c r="F19" s="231" t="s">
        <v>116</v>
      </c>
      <c r="G19" s="231" t="s">
        <v>116</v>
      </c>
      <c r="H19" s="231">
        <v>104</v>
      </c>
      <c r="I19" s="230"/>
      <c r="J19" s="231" t="s">
        <v>89</v>
      </c>
      <c r="K19" s="232" t="s">
        <v>89</v>
      </c>
      <c r="L19" s="232" t="s">
        <v>89</v>
      </c>
      <c r="M19" s="232" t="s">
        <v>89</v>
      </c>
      <c r="N19" s="232" t="s">
        <v>89</v>
      </c>
      <c r="O19" s="232" t="s">
        <v>89</v>
      </c>
      <c r="P19" s="232" t="s">
        <v>89</v>
      </c>
      <c r="Q19" s="232" t="s">
        <v>89</v>
      </c>
      <c r="R19" s="232" t="s">
        <v>89</v>
      </c>
      <c r="S19" s="232" t="s">
        <v>89</v>
      </c>
      <c r="T19" s="232" t="s">
        <v>89</v>
      </c>
      <c r="U19" s="232" t="s">
        <v>89</v>
      </c>
      <c r="V19" s="232" t="s">
        <v>89</v>
      </c>
      <c r="W19" s="232" t="s">
        <v>89</v>
      </c>
      <c r="X19" s="232" t="s">
        <v>89</v>
      </c>
      <c r="Y19" s="232" t="s">
        <v>89</v>
      </c>
      <c r="Z19" s="232" t="s">
        <v>89</v>
      </c>
      <c r="AA19" s="232" t="s">
        <v>89</v>
      </c>
      <c r="AB19" s="232" t="s">
        <v>89</v>
      </c>
      <c r="AC19" s="232" t="s">
        <v>89</v>
      </c>
      <c r="AD19" s="232" t="s">
        <v>89</v>
      </c>
      <c r="AE19" s="232" t="s">
        <v>89</v>
      </c>
      <c r="AF19" s="232" t="s">
        <v>89</v>
      </c>
      <c r="AG19" s="232" t="s">
        <v>89</v>
      </c>
      <c r="AH19" s="232" t="s">
        <v>89</v>
      </c>
      <c r="AI19" s="232" t="s">
        <v>89</v>
      </c>
      <c r="AJ19" s="232" t="s">
        <v>89</v>
      </c>
      <c r="AK19" s="232" t="s">
        <v>89</v>
      </c>
      <c r="AL19" s="232" t="s">
        <v>89</v>
      </c>
      <c r="AM19" s="232" t="s">
        <v>89</v>
      </c>
      <c r="AN19" s="232" t="s">
        <v>89</v>
      </c>
      <c r="AO19" s="232" t="s">
        <v>89</v>
      </c>
      <c r="AP19" s="232" t="s">
        <v>89</v>
      </c>
      <c r="AQ19" s="232" t="s">
        <v>89</v>
      </c>
      <c r="AR19" s="232" t="s">
        <v>89</v>
      </c>
      <c r="AS19" s="232" t="s">
        <v>89</v>
      </c>
      <c r="AT19" s="165"/>
      <c r="AU19" s="29"/>
      <c r="AV19" s="29"/>
      <c r="AW19" s="29"/>
      <c r="AX19" s="29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</row>
    <row r="20" spans="1:76" ht="12.75">
      <c r="A20" s="30"/>
      <c r="B20" s="165">
        <v>54273</v>
      </c>
      <c r="C20" s="165" t="s">
        <v>117</v>
      </c>
      <c r="D20" s="165" t="s">
        <v>82</v>
      </c>
      <c r="E20" s="165" t="s">
        <v>109</v>
      </c>
      <c r="F20" s="165" t="s">
        <v>118</v>
      </c>
      <c r="G20" s="165" t="s">
        <v>118</v>
      </c>
      <c r="H20" s="165">
        <v>120</v>
      </c>
      <c r="I20" s="233"/>
      <c r="J20" s="165" t="s">
        <v>89</v>
      </c>
      <c r="K20" s="234" t="s">
        <v>89</v>
      </c>
      <c r="L20" s="234" t="s">
        <v>89</v>
      </c>
      <c r="M20" s="234" t="s">
        <v>89</v>
      </c>
      <c r="N20" s="234" t="s">
        <v>89</v>
      </c>
      <c r="O20" s="235" t="s">
        <v>89</v>
      </c>
      <c r="P20" s="234" t="s">
        <v>89</v>
      </c>
      <c r="Q20" s="234" t="s">
        <v>89</v>
      </c>
      <c r="R20" s="234" t="s">
        <v>89</v>
      </c>
      <c r="S20" s="234" t="s">
        <v>89</v>
      </c>
      <c r="T20" s="234" t="s">
        <v>89</v>
      </c>
      <c r="U20" s="234" t="s">
        <v>89</v>
      </c>
      <c r="V20" s="234" t="s">
        <v>89</v>
      </c>
      <c r="W20" s="234" t="s">
        <v>89</v>
      </c>
      <c r="X20" s="234" t="s">
        <v>89</v>
      </c>
      <c r="Y20" s="234" t="s">
        <v>89</v>
      </c>
      <c r="Z20" s="234" t="s">
        <v>89</v>
      </c>
      <c r="AA20" s="234" t="s">
        <v>89</v>
      </c>
      <c r="AB20" s="234" t="s">
        <v>89</v>
      </c>
      <c r="AC20" s="234" t="s">
        <v>89</v>
      </c>
      <c r="AD20" s="234" t="s">
        <v>89</v>
      </c>
      <c r="AE20" s="234" t="s">
        <v>89</v>
      </c>
      <c r="AF20" s="234" t="s">
        <v>89</v>
      </c>
      <c r="AG20" s="234" t="s">
        <v>89</v>
      </c>
      <c r="AH20" s="234" t="s">
        <v>89</v>
      </c>
      <c r="AI20" s="234" t="s">
        <v>89</v>
      </c>
      <c r="AJ20" s="234" t="s">
        <v>89</v>
      </c>
      <c r="AK20" s="234" t="s">
        <v>89</v>
      </c>
      <c r="AL20" s="234" t="s">
        <v>89</v>
      </c>
      <c r="AM20" s="234" t="s">
        <v>89</v>
      </c>
      <c r="AN20" s="234" t="s">
        <v>89</v>
      </c>
      <c r="AO20" s="234" t="s">
        <v>89</v>
      </c>
      <c r="AP20" s="234" t="s">
        <v>89</v>
      </c>
      <c r="AQ20" s="234" t="s">
        <v>89</v>
      </c>
      <c r="AR20" s="234" t="s">
        <v>89</v>
      </c>
      <c r="AS20" s="234" t="s">
        <v>89</v>
      </c>
      <c r="AT20" s="165"/>
      <c r="AU20" s="29"/>
      <c r="AV20" s="29"/>
      <c r="AW20" s="29"/>
      <c r="AX20" s="29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</row>
    <row r="21" spans="1:76" ht="12.75">
      <c r="A21" s="30"/>
      <c r="B21" s="231">
        <v>19953</v>
      </c>
      <c r="C21" s="231" t="s">
        <v>119</v>
      </c>
      <c r="D21" s="231" t="s">
        <v>82</v>
      </c>
      <c r="E21" s="231" t="s">
        <v>109</v>
      </c>
      <c r="F21" s="231" t="s">
        <v>93</v>
      </c>
      <c r="G21" s="231" t="s">
        <v>120</v>
      </c>
      <c r="H21" s="231">
        <v>72</v>
      </c>
      <c r="I21" s="230"/>
      <c r="J21" s="231" t="s">
        <v>89</v>
      </c>
      <c r="K21" s="232" t="s">
        <v>89</v>
      </c>
      <c r="L21" s="232" t="s">
        <v>89</v>
      </c>
      <c r="M21" s="232" t="s">
        <v>89</v>
      </c>
      <c r="N21" s="232" t="s">
        <v>89</v>
      </c>
      <c r="O21" s="232" t="s">
        <v>89</v>
      </c>
      <c r="P21" s="232" t="s">
        <v>89</v>
      </c>
      <c r="Q21" s="232" t="s">
        <v>89</v>
      </c>
      <c r="R21" s="232" t="s">
        <v>89</v>
      </c>
      <c r="S21" s="232" t="s">
        <v>89</v>
      </c>
      <c r="T21" s="232" t="s">
        <v>89</v>
      </c>
      <c r="U21" s="232" t="s">
        <v>89</v>
      </c>
      <c r="V21" s="232" t="s">
        <v>89</v>
      </c>
      <c r="W21" s="232" t="s">
        <v>89</v>
      </c>
      <c r="X21" s="232" t="s">
        <v>89</v>
      </c>
      <c r="Y21" s="232" t="s">
        <v>89</v>
      </c>
      <c r="Z21" s="232" t="s">
        <v>89</v>
      </c>
      <c r="AA21" s="232" t="s">
        <v>89</v>
      </c>
      <c r="AB21" s="232" t="s">
        <v>89</v>
      </c>
      <c r="AC21" s="232" t="s">
        <v>89</v>
      </c>
      <c r="AD21" s="232" t="s">
        <v>89</v>
      </c>
      <c r="AE21" s="232" t="s">
        <v>89</v>
      </c>
      <c r="AF21" s="232" t="s">
        <v>89</v>
      </c>
      <c r="AG21" s="232" t="s">
        <v>89</v>
      </c>
      <c r="AH21" s="232" t="s">
        <v>89</v>
      </c>
      <c r="AI21" s="232" t="s">
        <v>89</v>
      </c>
      <c r="AJ21" s="232" t="s">
        <v>89</v>
      </c>
      <c r="AK21" s="232" t="s">
        <v>89</v>
      </c>
      <c r="AL21" s="232" t="s">
        <v>89</v>
      </c>
      <c r="AM21" s="232" t="s">
        <v>89</v>
      </c>
      <c r="AN21" s="232" t="s">
        <v>89</v>
      </c>
      <c r="AO21" s="232" t="s">
        <v>89</v>
      </c>
      <c r="AP21" s="232" t="s">
        <v>89</v>
      </c>
      <c r="AQ21" s="232" t="s">
        <v>89</v>
      </c>
      <c r="AR21" s="232" t="s">
        <v>89</v>
      </c>
      <c r="AS21" s="232" t="s">
        <v>89</v>
      </c>
      <c r="AT21" s="165"/>
      <c r="AU21" s="29"/>
      <c r="AV21" s="29"/>
      <c r="AW21" s="29"/>
      <c r="AX21" s="29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</row>
    <row r="22" spans="1:76" ht="12.75">
      <c r="A22" s="30"/>
      <c r="B22" s="165">
        <v>31253</v>
      </c>
      <c r="C22" s="165" t="s">
        <v>121</v>
      </c>
      <c r="D22" s="165" t="s">
        <v>82</v>
      </c>
      <c r="E22" s="165" t="s">
        <v>109</v>
      </c>
      <c r="F22" s="165" t="s">
        <v>122</v>
      </c>
      <c r="G22" s="165" t="s">
        <v>122</v>
      </c>
      <c r="H22" s="165">
        <v>120</v>
      </c>
      <c r="I22" s="233"/>
      <c r="J22" s="165" t="s">
        <v>89</v>
      </c>
      <c r="K22" s="234" t="s">
        <v>89</v>
      </c>
      <c r="L22" s="234" t="s">
        <v>89</v>
      </c>
      <c r="M22" s="234" t="s">
        <v>89</v>
      </c>
      <c r="N22" s="234" t="s">
        <v>89</v>
      </c>
      <c r="O22" s="235" t="s">
        <v>89</v>
      </c>
      <c r="P22" s="234" t="s">
        <v>89</v>
      </c>
      <c r="Q22" s="234" t="s">
        <v>89</v>
      </c>
      <c r="R22" s="234" t="s">
        <v>89</v>
      </c>
      <c r="S22" s="234" t="s">
        <v>89</v>
      </c>
      <c r="T22" s="234" t="s">
        <v>89</v>
      </c>
      <c r="U22" s="234" t="s">
        <v>89</v>
      </c>
      <c r="V22" s="234" t="s">
        <v>89</v>
      </c>
      <c r="W22" s="234" t="s">
        <v>89</v>
      </c>
      <c r="X22" s="234" t="s">
        <v>89</v>
      </c>
      <c r="Y22" s="234" t="s">
        <v>89</v>
      </c>
      <c r="Z22" s="234" t="s">
        <v>89</v>
      </c>
      <c r="AA22" s="234" t="s">
        <v>89</v>
      </c>
      <c r="AB22" s="234" t="s">
        <v>89</v>
      </c>
      <c r="AC22" s="234" t="s">
        <v>89</v>
      </c>
      <c r="AD22" s="234" t="s">
        <v>89</v>
      </c>
      <c r="AE22" s="234" t="s">
        <v>89</v>
      </c>
      <c r="AF22" s="234" t="s">
        <v>89</v>
      </c>
      <c r="AG22" s="234" t="s">
        <v>89</v>
      </c>
      <c r="AH22" s="234" t="s">
        <v>89</v>
      </c>
      <c r="AI22" s="234" t="s">
        <v>89</v>
      </c>
      <c r="AJ22" s="234" t="s">
        <v>89</v>
      </c>
      <c r="AK22" s="234" t="s">
        <v>89</v>
      </c>
      <c r="AL22" s="234" t="s">
        <v>89</v>
      </c>
      <c r="AM22" s="234" t="s">
        <v>89</v>
      </c>
      <c r="AN22" s="234" t="s">
        <v>89</v>
      </c>
      <c r="AO22" s="234" t="s">
        <v>89</v>
      </c>
      <c r="AP22" s="234" t="s">
        <v>89</v>
      </c>
      <c r="AQ22" s="234" t="s">
        <v>89</v>
      </c>
      <c r="AR22" s="234" t="s">
        <v>89</v>
      </c>
      <c r="AS22" s="234" t="s">
        <v>89</v>
      </c>
      <c r="AT22" s="165"/>
      <c r="AU22" s="29"/>
      <c r="AV22" s="29"/>
      <c r="AW22" s="29"/>
      <c r="AX22" s="29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</row>
    <row r="23" spans="1:76" ht="12.75">
      <c r="A23" s="30"/>
      <c r="B23" s="231">
        <v>39000</v>
      </c>
      <c r="C23" s="231" t="s">
        <v>123</v>
      </c>
      <c r="D23" s="231" t="s">
        <v>82</v>
      </c>
      <c r="E23" s="231" t="s">
        <v>109</v>
      </c>
      <c r="F23" s="231" t="s">
        <v>124</v>
      </c>
      <c r="G23" s="231" t="s">
        <v>124</v>
      </c>
      <c r="H23" s="231">
        <v>79</v>
      </c>
      <c r="I23" s="230" t="s">
        <v>114</v>
      </c>
      <c r="J23" s="231" t="s">
        <v>89</v>
      </c>
      <c r="K23" s="232" t="s">
        <v>89</v>
      </c>
      <c r="L23" s="232" t="s">
        <v>89</v>
      </c>
      <c r="M23" s="232" t="s">
        <v>89</v>
      </c>
      <c r="N23" s="232" t="s">
        <v>89</v>
      </c>
      <c r="O23" s="232" t="s">
        <v>89</v>
      </c>
      <c r="P23" s="232" t="s">
        <v>89</v>
      </c>
      <c r="Q23" s="232" t="s">
        <v>89</v>
      </c>
      <c r="R23" s="232" t="s">
        <v>89</v>
      </c>
      <c r="S23" s="232" t="s">
        <v>89</v>
      </c>
      <c r="T23" s="232" t="s">
        <v>89</v>
      </c>
      <c r="U23" s="232" t="s">
        <v>89</v>
      </c>
      <c r="V23" s="232" t="s">
        <v>89</v>
      </c>
      <c r="W23" s="232" t="s">
        <v>89</v>
      </c>
      <c r="X23" s="232" t="s">
        <v>89</v>
      </c>
      <c r="Y23" s="232" t="s">
        <v>89</v>
      </c>
      <c r="Z23" s="232" t="s">
        <v>89</v>
      </c>
      <c r="AA23" s="232" t="s">
        <v>89</v>
      </c>
      <c r="AB23" s="232" t="s">
        <v>89</v>
      </c>
      <c r="AC23" s="232" t="s">
        <v>89</v>
      </c>
      <c r="AD23" s="232" t="s">
        <v>89</v>
      </c>
      <c r="AE23" s="232" t="s">
        <v>89</v>
      </c>
      <c r="AF23" s="232" t="s">
        <v>89</v>
      </c>
      <c r="AG23" s="232" t="s">
        <v>89</v>
      </c>
      <c r="AH23" s="232" t="s">
        <v>89</v>
      </c>
      <c r="AI23" s="232" t="s">
        <v>89</v>
      </c>
      <c r="AJ23" s="232" t="s">
        <v>89</v>
      </c>
      <c r="AK23" s="232" t="s">
        <v>89</v>
      </c>
      <c r="AL23" s="232" t="s">
        <v>89</v>
      </c>
      <c r="AM23" s="232" t="s">
        <v>89</v>
      </c>
      <c r="AN23" s="232" t="s">
        <v>89</v>
      </c>
      <c r="AO23" s="232" t="s">
        <v>89</v>
      </c>
      <c r="AP23" s="232" t="s">
        <v>89</v>
      </c>
      <c r="AQ23" s="232" t="s">
        <v>89</v>
      </c>
      <c r="AR23" s="232" t="s">
        <v>89</v>
      </c>
      <c r="AS23" s="232" t="s">
        <v>89</v>
      </c>
      <c r="AT23" s="165"/>
      <c r="AU23" s="29"/>
      <c r="AV23" s="29"/>
      <c r="AW23" s="29"/>
      <c r="AX23" s="29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</row>
    <row r="24" spans="1:76" ht="12.75">
      <c r="A24" s="30"/>
      <c r="B24" s="165">
        <v>52813</v>
      </c>
      <c r="C24" s="165" t="s">
        <v>125</v>
      </c>
      <c r="D24" s="165" t="s">
        <v>82</v>
      </c>
      <c r="E24" s="165" t="s">
        <v>109</v>
      </c>
      <c r="F24" s="165" t="s">
        <v>126</v>
      </c>
      <c r="G24" s="165" t="s">
        <v>126</v>
      </c>
      <c r="H24" s="165">
        <v>122</v>
      </c>
      <c r="I24" s="233"/>
      <c r="J24" s="165" t="s">
        <v>89</v>
      </c>
      <c r="K24" s="234" t="s">
        <v>89</v>
      </c>
      <c r="L24" s="234" t="s">
        <v>89</v>
      </c>
      <c r="M24" s="234" t="s">
        <v>89</v>
      </c>
      <c r="N24" s="234" t="s">
        <v>89</v>
      </c>
      <c r="O24" s="235" t="s">
        <v>89</v>
      </c>
      <c r="P24" s="234" t="s">
        <v>89</v>
      </c>
      <c r="Q24" s="234" t="s">
        <v>89</v>
      </c>
      <c r="R24" s="234" t="s">
        <v>89</v>
      </c>
      <c r="S24" s="234" t="s">
        <v>89</v>
      </c>
      <c r="T24" s="234" t="s">
        <v>89</v>
      </c>
      <c r="U24" s="234" t="s">
        <v>89</v>
      </c>
      <c r="V24" s="234" t="s">
        <v>89</v>
      </c>
      <c r="W24" s="234" t="s">
        <v>89</v>
      </c>
      <c r="X24" s="234" t="s">
        <v>89</v>
      </c>
      <c r="Y24" s="234" t="s">
        <v>89</v>
      </c>
      <c r="Z24" s="234" t="s">
        <v>89</v>
      </c>
      <c r="AA24" s="234" t="s">
        <v>89</v>
      </c>
      <c r="AB24" s="234" t="s">
        <v>89</v>
      </c>
      <c r="AC24" s="234" t="s">
        <v>89</v>
      </c>
      <c r="AD24" s="234" t="s">
        <v>89</v>
      </c>
      <c r="AE24" s="234" t="s">
        <v>89</v>
      </c>
      <c r="AF24" s="234" t="s">
        <v>89</v>
      </c>
      <c r="AG24" s="234" t="s">
        <v>89</v>
      </c>
      <c r="AH24" s="234" t="s">
        <v>89</v>
      </c>
      <c r="AI24" s="234" t="s">
        <v>89</v>
      </c>
      <c r="AJ24" s="234" t="s">
        <v>89</v>
      </c>
      <c r="AK24" s="234" t="s">
        <v>89</v>
      </c>
      <c r="AL24" s="234" t="s">
        <v>89</v>
      </c>
      <c r="AM24" s="234" t="s">
        <v>89</v>
      </c>
      <c r="AN24" s="234" t="s">
        <v>89</v>
      </c>
      <c r="AO24" s="234" t="s">
        <v>89</v>
      </c>
      <c r="AP24" s="234" t="s">
        <v>89</v>
      </c>
      <c r="AQ24" s="234" t="s">
        <v>89</v>
      </c>
      <c r="AR24" s="234" t="s">
        <v>89</v>
      </c>
      <c r="AS24" s="234" t="s">
        <v>89</v>
      </c>
      <c r="AT24" s="165"/>
      <c r="AU24" s="29"/>
      <c r="AV24" s="29"/>
      <c r="AW24" s="29"/>
      <c r="AX24" s="29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</row>
    <row r="25" spans="1:76" ht="12.75">
      <c r="A25" s="30"/>
      <c r="B25" s="231">
        <v>54029</v>
      </c>
      <c r="C25" s="231" t="s">
        <v>127</v>
      </c>
      <c r="D25" s="231" t="s">
        <v>82</v>
      </c>
      <c r="E25" s="231" t="s">
        <v>109</v>
      </c>
      <c r="F25" s="231" t="s">
        <v>128</v>
      </c>
      <c r="G25" s="231" t="s">
        <v>129</v>
      </c>
      <c r="H25" s="231">
        <v>109</v>
      </c>
      <c r="I25" s="230"/>
      <c r="J25" s="231" t="s">
        <v>89</v>
      </c>
      <c r="K25" s="232" t="s">
        <v>89</v>
      </c>
      <c r="L25" s="232" t="s">
        <v>89</v>
      </c>
      <c r="M25" s="232" t="s">
        <v>89</v>
      </c>
      <c r="N25" s="232" t="s">
        <v>89</v>
      </c>
      <c r="O25" s="232" t="s">
        <v>89</v>
      </c>
      <c r="P25" s="232" t="s">
        <v>89</v>
      </c>
      <c r="Q25" s="232" t="s">
        <v>89</v>
      </c>
      <c r="R25" s="232" t="s">
        <v>89</v>
      </c>
      <c r="S25" s="232" t="s">
        <v>89</v>
      </c>
      <c r="T25" s="232" t="s">
        <v>89</v>
      </c>
      <c r="U25" s="232" t="s">
        <v>89</v>
      </c>
      <c r="V25" s="232" t="s">
        <v>89</v>
      </c>
      <c r="W25" s="232" t="s">
        <v>89</v>
      </c>
      <c r="X25" s="232" t="s">
        <v>89</v>
      </c>
      <c r="Y25" s="232" t="s">
        <v>89</v>
      </c>
      <c r="Z25" s="232" t="s">
        <v>89</v>
      </c>
      <c r="AA25" s="232" t="s">
        <v>89</v>
      </c>
      <c r="AB25" s="232" t="s">
        <v>89</v>
      </c>
      <c r="AC25" s="232" t="s">
        <v>89</v>
      </c>
      <c r="AD25" s="232" t="s">
        <v>89</v>
      </c>
      <c r="AE25" s="232" t="s">
        <v>89</v>
      </c>
      <c r="AF25" s="232" t="s">
        <v>89</v>
      </c>
      <c r="AG25" s="232" t="s">
        <v>89</v>
      </c>
      <c r="AH25" s="232" t="s">
        <v>89</v>
      </c>
      <c r="AI25" s="232" t="s">
        <v>89</v>
      </c>
      <c r="AJ25" s="232" t="s">
        <v>89</v>
      </c>
      <c r="AK25" s="232" t="s">
        <v>89</v>
      </c>
      <c r="AL25" s="232" t="s">
        <v>89</v>
      </c>
      <c r="AM25" s="232" t="s">
        <v>89</v>
      </c>
      <c r="AN25" s="232" t="s">
        <v>89</v>
      </c>
      <c r="AO25" s="232" t="s">
        <v>89</v>
      </c>
      <c r="AP25" s="232" t="s">
        <v>89</v>
      </c>
      <c r="AQ25" s="232" t="s">
        <v>89</v>
      </c>
      <c r="AR25" s="232" t="s">
        <v>89</v>
      </c>
      <c r="AS25" s="232" t="s">
        <v>89</v>
      </c>
      <c r="AT25" s="165"/>
      <c r="AU25" s="29"/>
      <c r="AV25" s="29"/>
      <c r="AW25" s="29"/>
      <c r="AX25" s="29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</row>
    <row r="26" spans="1:76" ht="12.75">
      <c r="A26" s="30"/>
      <c r="B26" s="165">
        <v>68575</v>
      </c>
      <c r="C26" s="165" t="s">
        <v>130</v>
      </c>
      <c r="D26" s="165" t="s">
        <v>82</v>
      </c>
      <c r="E26" s="165" t="s">
        <v>109</v>
      </c>
      <c r="F26" s="165" t="s">
        <v>131</v>
      </c>
      <c r="G26" s="165" t="s">
        <v>131</v>
      </c>
      <c r="H26" s="165">
        <v>13</v>
      </c>
      <c r="I26" s="233"/>
      <c r="J26" s="165"/>
      <c r="K26" s="234"/>
      <c r="L26" s="234"/>
      <c r="M26" s="234"/>
      <c r="N26" s="234"/>
      <c r="O26" s="235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165"/>
      <c r="AU26" s="29"/>
      <c r="AV26" s="29"/>
      <c r="AW26" s="29"/>
      <c r="AX26" s="29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</row>
    <row r="27" spans="1:76" ht="12.75">
      <c r="A27" s="30"/>
      <c r="B27" s="231">
        <v>55578</v>
      </c>
      <c r="C27" s="231" t="s">
        <v>132</v>
      </c>
      <c r="D27" s="231" t="s">
        <v>82</v>
      </c>
      <c r="E27" s="231" t="s">
        <v>109</v>
      </c>
      <c r="F27" s="231" t="s">
        <v>133</v>
      </c>
      <c r="G27" s="231" t="s">
        <v>134</v>
      </c>
      <c r="H27" s="231">
        <v>87</v>
      </c>
      <c r="I27" s="230"/>
      <c r="J27" s="231" t="s">
        <v>97</v>
      </c>
      <c r="K27" s="232" t="s">
        <v>97</v>
      </c>
      <c r="L27" s="232" t="s">
        <v>97</v>
      </c>
      <c r="M27" s="232" t="s">
        <v>97</v>
      </c>
      <c r="N27" s="232" t="s">
        <v>97</v>
      </c>
      <c r="O27" s="232" t="s">
        <v>97</v>
      </c>
      <c r="P27" s="232" t="s">
        <v>97</v>
      </c>
      <c r="Q27" s="232" t="s">
        <v>97</v>
      </c>
      <c r="R27" s="232" t="s">
        <v>97</v>
      </c>
      <c r="S27" s="232" t="s">
        <v>97</v>
      </c>
      <c r="T27" s="232" t="s">
        <v>89</v>
      </c>
      <c r="U27" s="232" t="s">
        <v>89</v>
      </c>
      <c r="V27" s="232" t="s">
        <v>89</v>
      </c>
      <c r="W27" s="232" t="s">
        <v>89</v>
      </c>
      <c r="X27" s="232" t="s">
        <v>89</v>
      </c>
      <c r="Y27" s="232" t="s">
        <v>89</v>
      </c>
      <c r="Z27" s="232" t="s">
        <v>89</v>
      </c>
      <c r="AA27" s="232" t="s">
        <v>89</v>
      </c>
      <c r="AB27" s="232" t="s">
        <v>89</v>
      </c>
      <c r="AC27" s="232" t="s">
        <v>89</v>
      </c>
      <c r="AD27" s="232" t="s">
        <v>89</v>
      </c>
      <c r="AE27" s="232" t="s">
        <v>89</v>
      </c>
      <c r="AF27" s="232" t="s">
        <v>89</v>
      </c>
      <c r="AG27" s="232" t="s">
        <v>89</v>
      </c>
      <c r="AH27" s="232" t="s">
        <v>89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165"/>
      <c r="AU27" s="29"/>
      <c r="AV27" s="29"/>
      <c r="AW27" s="29"/>
      <c r="AX27" s="29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</row>
    <row r="28" spans="1:76" ht="12.75">
      <c r="A28" s="30"/>
      <c r="B28" s="165">
        <v>34492</v>
      </c>
      <c r="C28" s="165" t="s">
        <v>135</v>
      </c>
      <c r="D28" s="165" t="s">
        <v>82</v>
      </c>
      <c r="E28" s="165" t="s">
        <v>109</v>
      </c>
      <c r="F28" s="165" t="s">
        <v>136</v>
      </c>
      <c r="G28" s="165" t="s">
        <v>136</v>
      </c>
      <c r="H28" s="165">
        <v>88</v>
      </c>
      <c r="I28" s="233"/>
      <c r="J28" s="165" t="s">
        <v>89</v>
      </c>
      <c r="K28" s="234" t="s">
        <v>89</v>
      </c>
      <c r="L28" s="234" t="s">
        <v>89</v>
      </c>
      <c r="M28" s="234" t="s">
        <v>89</v>
      </c>
      <c r="N28" s="234" t="s">
        <v>89</v>
      </c>
      <c r="O28" s="235" t="s">
        <v>89</v>
      </c>
      <c r="P28" s="234" t="s">
        <v>89</v>
      </c>
      <c r="Q28" s="234" t="s">
        <v>89</v>
      </c>
      <c r="R28" s="234" t="s">
        <v>89</v>
      </c>
      <c r="S28" s="234" t="s">
        <v>89</v>
      </c>
      <c r="T28" s="234" t="s">
        <v>89</v>
      </c>
      <c r="U28" s="234" t="s">
        <v>89</v>
      </c>
      <c r="V28" s="234" t="s">
        <v>89</v>
      </c>
      <c r="W28" s="234" t="s">
        <v>89</v>
      </c>
      <c r="X28" s="234" t="s">
        <v>89</v>
      </c>
      <c r="Y28" s="234" t="s">
        <v>89</v>
      </c>
      <c r="Z28" s="234" t="s">
        <v>89</v>
      </c>
      <c r="AA28" s="234" t="s">
        <v>89</v>
      </c>
      <c r="AB28" s="234" t="s">
        <v>89</v>
      </c>
      <c r="AC28" s="234" t="s">
        <v>89</v>
      </c>
      <c r="AD28" s="234" t="s">
        <v>89</v>
      </c>
      <c r="AE28" s="234" t="s">
        <v>89</v>
      </c>
      <c r="AF28" s="234" t="s">
        <v>89</v>
      </c>
      <c r="AG28" s="234" t="s">
        <v>89</v>
      </c>
      <c r="AH28" s="234" t="s">
        <v>89</v>
      </c>
      <c r="AI28" s="234" t="s">
        <v>89</v>
      </c>
      <c r="AJ28" s="234" t="s">
        <v>89</v>
      </c>
      <c r="AK28" s="234" t="s">
        <v>89</v>
      </c>
      <c r="AL28" s="234" t="s">
        <v>89</v>
      </c>
      <c r="AM28" s="234" t="s">
        <v>89</v>
      </c>
      <c r="AN28" s="234" t="s">
        <v>89</v>
      </c>
      <c r="AO28" s="234" t="s">
        <v>89</v>
      </c>
      <c r="AP28" s="234" t="s">
        <v>89</v>
      </c>
      <c r="AQ28" s="234" t="s">
        <v>89</v>
      </c>
      <c r="AR28" s="234" t="s">
        <v>89</v>
      </c>
      <c r="AS28" s="234" t="s">
        <v>89</v>
      </c>
      <c r="AT28" s="165"/>
      <c r="AU28" s="29"/>
      <c r="AV28" s="29"/>
      <c r="AW28" s="29"/>
      <c r="AX28" s="29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</row>
    <row r="29" spans="1:76" ht="12.75">
      <c r="A29" s="30"/>
      <c r="B29" s="231">
        <v>54137</v>
      </c>
      <c r="C29" s="231" t="s">
        <v>137</v>
      </c>
      <c r="D29" s="231" t="s">
        <v>82</v>
      </c>
      <c r="E29" s="231" t="s">
        <v>109</v>
      </c>
      <c r="F29" s="231" t="s">
        <v>138</v>
      </c>
      <c r="G29" s="231" t="s">
        <v>138</v>
      </c>
      <c r="H29" s="231">
        <v>125</v>
      </c>
      <c r="I29" s="230"/>
      <c r="J29" s="231" t="s">
        <v>89</v>
      </c>
      <c r="K29" s="232" t="s">
        <v>89</v>
      </c>
      <c r="L29" s="232" t="s">
        <v>89</v>
      </c>
      <c r="M29" s="232" t="s">
        <v>89</v>
      </c>
      <c r="N29" s="232" t="s">
        <v>89</v>
      </c>
      <c r="O29" s="232" t="s">
        <v>89</v>
      </c>
      <c r="P29" s="232" t="s">
        <v>89</v>
      </c>
      <c r="Q29" s="232" t="s">
        <v>89</v>
      </c>
      <c r="R29" s="232" t="s">
        <v>89</v>
      </c>
      <c r="S29" s="232" t="s">
        <v>89</v>
      </c>
      <c r="T29" s="232" t="s">
        <v>89</v>
      </c>
      <c r="U29" s="232" t="s">
        <v>89</v>
      </c>
      <c r="V29" s="232" t="s">
        <v>89</v>
      </c>
      <c r="W29" s="232" t="s">
        <v>89</v>
      </c>
      <c r="X29" s="232" t="s">
        <v>89</v>
      </c>
      <c r="Y29" s="232" t="s">
        <v>89</v>
      </c>
      <c r="Z29" s="232" t="s">
        <v>89</v>
      </c>
      <c r="AA29" s="232" t="s">
        <v>89</v>
      </c>
      <c r="AB29" s="232" t="s">
        <v>89</v>
      </c>
      <c r="AC29" s="232" t="s">
        <v>89</v>
      </c>
      <c r="AD29" s="232" t="s">
        <v>89</v>
      </c>
      <c r="AE29" s="232" t="s">
        <v>89</v>
      </c>
      <c r="AF29" s="232" t="s">
        <v>89</v>
      </c>
      <c r="AG29" s="232" t="s">
        <v>89</v>
      </c>
      <c r="AH29" s="232" t="s">
        <v>89</v>
      </c>
      <c r="AI29" s="232" t="s">
        <v>89</v>
      </c>
      <c r="AJ29" s="232" t="s">
        <v>89</v>
      </c>
      <c r="AK29" s="232" t="s">
        <v>89</v>
      </c>
      <c r="AL29" s="232" t="s">
        <v>89</v>
      </c>
      <c r="AM29" s="232" t="s">
        <v>89</v>
      </c>
      <c r="AN29" s="232" t="s">
        <v>89</v>
      </c>
      <c r="AO29" s="232" t="s">
        <v>89</v>
      </c>
      <c r="AP29" s="232" t="s">
        <v>89</v>
      </c>
      <c r="AQ29" s="232" t="s">
        <v>89</v>
      </c>
      <c r="AR29" s="232" t="s">
        <v>89</v>
      </c>
      <c r="AS29" s="232" t="s">
        <v>89</v>
      </c>
      <c r="AT29" s="165"/>
      <c r="AU29" s="29"/>
      <c r="AV29" s="29"/>
      <c r="AW29" s="29"/>
      <c r="AX29" s="29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</row>
    <row r="30" spans="1:76" ht="12.75">
      <c r="A30" s="30"/>
      <c r="B30" s="165">
        <v>68460</v>
      </c>
      <c r="C30" s="165" t="s">
        <v>139</v>
      </c>
      <c r="D30" s="165" t="s">
        <v>82</v>
      </c>
      <c r="E30" s="165" t="s">
        <v>109</v>
      </c>
      <c r="F30" s="165" t="s">
        <v>140</v>
      </c>
      <c r="G30" s="165" t="s">
        <v>140</v>
      </c>
      <c r="H30" s="165">
        <v>16</v>
      </c>
      <c r="I30" s="233"/>
      <c r="J30" s="165"/>
      <c r="K30" s="234"/>
      <c r="L30" s="234"/>
      <c r="M30" s="234"/>
      <c r="N30" s="234"/>
      <c r="O30" s="235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165"/>
      <c r="AU30" s="29"/>
      <c r="AV30" s="29"/>
      <c r="AW30" s="29"/>
      <c r="AX30" s="29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</row>
    <row r="31" spans="1:76" ht="12.75">
      <c r="A31" s="30"/>
      <c r="B31" s="231">
        <v>13416</v>
      </c>
      <c r="C31" s="231" t="s">
        <v>141</v>
      </c>
      <c r="D31" s="231" t="s">
        <v>82</v>
      </c>
      <c r="E31" s="231" t="s">
        <v>109</v>
      </c>
      <c r="F31" s="231" t="s">
        <v>93</v>
      </c>
      <c r="G31" s="231"/>
      <c r="H31" s="231">
        <v>46</v>
      </c>
      <c r="I31" s="230"/>
      <c r="J31" s="231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165"/>
      <c r="AU31" s="29"/>
      <c r="AV31" s="29"/>
      <c r="AW31" s="29"/>
      <c r="AX31" s="29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</row>
    <row r="32" spans="1:76" ht="12.75">
      <c r="A32" s="30"/>
      <c r="B32" s="165">
        <v>26851</v>
      </c>
      <c r="C32" s="165" t="s">
        <v>142</v>
      </c>
      <c r="D32" s="165" t="s">
        <v>82</v>
      </c>
      <c r="E32" s="165" t="s">
        <v>143</v>
      </c>
      <c r="F32" s="165" t="s">
        <v>144</v>
      </c>
      <c r="G32" s="165" t="s">
        <v>145</v>
      </c>
      <c r="H32" s="165">
        <v>57</v>
      </c>
      <c r="I32" s="233"/>
      <c r="J32" s="165" t="s">
        <v>89</v>
      </c>
      <c r="K32" s="234" t="s">
        <v>89</v>
      </c>
      <c r="L32" s="234" t="s">
        <v>89</v>
      </c>
      <c r="M32" s="234" t="s">
        <v>89</v>
      </c>
      <c r="N32" s="234" t="s">
        <v>89</v>
      </c>
      <c r="O32" s="235" t="s">
        <v>89</v>
      </c>
      <c r="P32" s="234" t="s">
        <v>89</v>
      </c>
      <c r="Q32" s="234" t="s">
        <v>89</v>
      </c>
      <c r="R32" s="234" t="s">
        <v>89</v>
      </c>
      <c r="S32" s="234" t="s">
        <v>89</v>
      </c>
      <c r="T32" s="234" t="s">
        <v>89</v>
      </c>
      <c r="U32" s="234" t="s">
        <v>89</v>
      </c>
      <c r="V32" s="234" t="s">
        <v>89</v>
      </c>
      <c r="W32" s="234" t="s">
        <v>89</v>
      </c>
      <c r="X32" s="234" t="s">
        <v>89</v>
      </c>
      <c r="Y32" s="234" t="s">
        <v>89</v>
      </c>
      <c r="Z32" s="234" t="s">
        <v>89</v>
      </c>
      <c r="AA32" s="234" t="s">
        <v>89</v>
      </c>
      <c r="AB32" s="234" t="s">
        <v>89</v>
      </c>
      <c r="AC32" s="234" t="s">
        <v>89</v>
      </c>
      <c r="AD32" s="234" t="s">
        <v>89</v>
      </c>
      <c r="AE32" s="234" t="s">
        <v>89</v>
      </c>
      <c r="AF32" s="234" t="s">
        <v>89</v>
      </c>
      <c r="AG32" s="234" t="s">
        <v>89</v>
      </c>
      <c r="AH32" s="234" t="s">
        <v>89</v>
      </c>
      <c r="AI32" s="234" t="s">
        <v>89</v>
      </c>
      <c r="AJ32" s="234" t="s">
        <v>89</v>
      </c>
      <c r="AK32" s="234" t="s">
        <v>89</v>
      </c>
      <c r="AL32" s="234" t="s">
        <v>89</v>
      </c>
      <c r="AM32" s="234" t="s">
        <v>89</v>
      </c>
      <c r="AN32" s="234" t="s">
        <v>89</v>
      </c>
      <c r="AO32" s="234" t="s">
        <v>89</v>
      </c>
      <c r="AP32" s="234" t="s">
        <v>89</v>
      </c>
      <c r="AQ32" s="234" t="s">
        <v>89</v>
      </c>
      <c r="AR32" s="234" t="s">
        <v>89</v>
      </c>
      <c r="AS32" s="234" t="s">
        <v>89</v>
      </c>
      <c r="AT32" s="165"/>
      <c r="AU32" s="29"/>
      <c r="AV32" s="29"/>
      <c r="AW32" s="29"/>
      <c r="AX32" s="29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</row>
    <row r="33" spans="1:76" ht="12.75">
      <c r="A33" s="30"/>
      <c r="B33" s="231">
        <v>5038</v>
      </c>
      <c r="C33" s="231" t="s">
        <v>146</v>
      </c>
      <c r="D33" s="231" t="s">
        <v>82</v>
      </c>
      <c r="E33" s="231" t="s">
        <v>143</v>
      </c>
      <c r="F33" s="231"/>
      <c r="G33" s="231"/>
      <c r="H33" s="231">
        <v>20</v>
      </c>
      <c r="I33" s="230"/>
      <c r="J33" s="231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165"/>
      <c r="AU33" s="29"/>
      <c r="AV33" s="29"/>
      <c r="AW33" s="29"/>
      <c r="AX33" s="29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</row>
    <row r="34" spans="1:76" ht="12.75">
      <c r="A34" s="30"/>
      <c r="B34" s="165">
        <v>41107</v>
      </c>
      <c r="C34" s="165" t="s">
        <v>147</v>
      </c>
      <c r="D34" s="165" t="s">
        <v>82</v>
      </c>
      <c r="E34" s="165" t="s">
        <v>143</v>
      </c>
      <c r="F34" s="165" t="s">
        <v>148</v>
      </c>
      <c r="G34" s="165" t="s">
        <v>148</v>
      </c>
      <c r="H34" s="165">
        <v>101</v>
      </c>
      <c r="I34" s="233"/>
      <c r="J34" s="165"/>
      <c r="K34" s="234"/>
      <c r="L34" s="234"/>
      <c r="M34" s="234"/>
      <c r="N34" s="234"/>
      <c r="O34" s="235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165"/>
      <c r="AU34" s="29"/>
      <c r="AV34" s="29"/>
      <c r="AW34" s="29"/>
      <c r="AX34" s="29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</row>
    <row r="35" spans="1:76" ht="12.75">
      <c r="A35" s="30"/>
      <c r="B35" s="231">
        <v>26845</v>
      </c>
      <c r="C35" s="231" t="s">
        <v>149</v>
      </c>
      <c r="D35" s="231" t="s">
        <v>82</v>
      </c>
      <c r="E35" s="231" t="s">
        <v>150</v>
      </c>
      <c r="F35" s="231" t="s">
        <v>151</v>
      </c>
      <c r="G35" s="231" t="s">
        <v>152</v>
      </c>
      <c r="H35" s="231">
        <v>0</v>
      </c>
      <c r="I35" s="230" t="s">
        <v>114</v>
      </c>
      <c r="J35" s="231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165"/>
      <c r="AU35" s="29"/>
      <c r="AV35" s="29"/>
      <c r="AW35" s="29"/>
      <c r="AX35" s="29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</row>
    <row r="36" spans="1:76" ht="12.75">
      <c r="A36" s="30"/>
      <c r="B36" s="165">
        <v>1176</v>
      </c>
      <c r="C36" s="165" t="s">
        <v>153</v>
      </c>
      <c r="D36" s="165" t="s">
        <v>82</v>
      </c>
      <c r="E36" s="165" t="s">
        <v>150</v>
      </c>
      <c r="F36" s="165" t="s">
        <v>91</v>
      </c>
      <c r="G36" s="165" t="s">
        <v>154</v>
      </c>
      <c r="H36" s="165">
        <v>0</v>
      </c>
      <c r="I36" s="233"/>
      <c r="J36" s="165"/>
      <c r="K36" s="234"/>
      <c r="L36" s="234"/>
      <c r="M36" s="234"/>
      <c r="N36" s="234"/>
      <c r="O36" s="235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165"/>
      <c r="AU36" s="29"/>
      <c r="AV36" s="29"/>
      <c r="AW36" s="29"/>
      <c r="AX36" s="29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</row>
    <row r="37" spans="1:76" ht="12.75">
      <c r="A37" s="30"/>
      <c r="B37" s="231">
        <v>32028</v>
      </c>
      <c r="C37" s="231" t="s">
        <v>155</v>
      </c>
      <c r="D37" s="231" t="s">
        <v>82</v>
      </c>
      <c r="E37" s="231" t="s">
        <v>150</v>
      </c>
      <c r="F37" s="231" t="s">
        <v>156</v>
      </c>
      <c r="G37" s="231"/>
      <c r="H37" s="231">
        <v>52</v>
      </c>
      <c r="I37" s="230"/>
      <c r="J37" s="231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165"/>
      <c r="AU37" s="29"/>
      <c r="AV37" s="29"/>
      <c r="AW37" s="29"/>
      <c r="AX37" s="29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</row>
    <row r="38" spans="1:76" ht="12.75">
      <c r="A38" s="30"/>
      <c r="B38" s="165">
        <v>13417</v>
      </c>
      <c r="C38" s="165" t="s">
        <v>157</v>
      </c>
      <c r="D38" s="165" t="s">
        <v>82</v>
      </c>
      <c r="E38" s="165" t="s">
        <v>150</v>
      </c>
      <c r="F38" s="165"/>
      <c r="G38" s="165"/>
      <c r="H38" s="165">
        <v>102</v>
      </c>
      <c r="I38" s="233"/>
      <c r="J38" s="165"/>
      <c r="K38" s="234"/>
      <c r="L38" s="234"/>
      <c r="M38" s="234"/>
      <c r="N38" s="234"/>
      <c r="O38" s="235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165"/>
      <c r="AU38" s="29"/>
      <c r="AV38" s="29"/>
      <c r="AW38" s="29"/>
      <c r="AX38" s="29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</row>
    <row r="39" spans="1:76" ht="12.75">
      <c r="A39" s="30"/>
      <c r="B39" s="231">
        <v>26563</v>
      </c>
      <c r="C39" s="231" t="s">
        <v>158</v>
      </c>
      <c r="D39" s="231" t="s">
        <v>82</v>
      </c>
      <c r="E39" s="231" t="s">
        <v>150</v>
      </c>
      <c r="F39" s="231" t="s">
        <v>159</v>
      </c>
      <c r="G39" s="231" t="s">
        <v>159</v>
      </c>
      <c r="H39" s="231">
        <v>57</v>
      </c>
      <c r="I39" s="230" t="s">
        <v>114</v>
      </c>
      <c r="J39" s="231" t="s">
        <v>89</v>
      </c>
      <c r="K39" s="232" t="s">
        <v>89</v>
      </c>
      <c r="L39" s="232" t="s">
        <v>89</v>
      </c>
      <c r="M39" s="232" t="s">
        <v>89</v>
      </c>
      <c r="N39" s="232" t="s">
        <v>89</v>
      </c>
      <c r="O39" s="232" t="s">
        <v>89</v>
      </c>
      <c r="P39" s="232" t="s">
        <v>89</v>
      </c>
      <c r="Q39" s="232" t="s">
        <v>89</v>
      </c>
      <c r="R39" s="232" t="s">
        <v>89</v>
      </c>
      <c r="S39" s="232" t="s">
        <v>89</v>
      </c>
      <c r="T39" s="232" t="s">
        <v>89</v>
      </c>
      <c r="U39" s="232" t="s">
        <v>89</v>
      </c>
      <c r="V39" s="232" t="s">
        <v>89</v>
      </c>
      <c r="W39" s="232" t="s">
        <v>89</v>
      </c>
      <c r="X39" s="232" t="s">
        <v>89</v>
      </c>
      <c r="Y39" s="232" t="s">
        <v>89</v>
      </c>
      <c r="Z39" s="232" t="s">
        <v>89</v>
      </c>
      <c r="AA39" s="232" t="s">
        <v>89</v>
      </c>
      <c r="AB39" s="232" t="s">
        <v>89</v>
      </c>
      <c r="AC39" s="232" t="s">
        <v>89</v>
      </c>
      <c r="AD39" s="232" t="s">
        <v>89</v>
      </c>
      <c r="AE39" s="232" t="s">
        <v>89</v>
      </c>
      <c r="AF39" s="232" t="s">
        <v>89</v>
      </c>
      <c r="AG39" s="232" t="s">
        <v>89</v>
      </c>
      <c r="AH39" s="232" t="s">
        <v>89</v>
      </c>
      <c r="AI39" s="232" t="s">
        <v>89</v>
      </c>
      <c r="AJ39" s="232" t="s">
        <v>89</v>
      </c>
      <c r="AK39" s="232" t="s">
        <v>89</v>
      </c>
      <c r="AL39" s="232" t="s">
        <v>89</v>
      </c>
      <c r="AM39" s="232" t="s">
        <v>89</v>
      </c>
      <c r="AN39" s="232" t="s">
        <v>89</v>
      </c>
      <c r="AO39" s="232" t="s">
        <v>89</v>
      </c>
      <c r="AP39" s="232" t="s">
        <v>89</v>
      </c>
      <c r="AQ39" s="232" t="s">
        <v>89</v>
      </c>
      <c r="AR39" s="232" t="s">
        <v>89</v>
      </c>
      <c r="AS39" s="232" t="s">
        <v>89</v>
      </c>
      <c r="AT39" s="165"/>
      <c r="AU39" s="29"/>
      <c r="AV39" s="29"/>
      <c r="AW39" s="29"/>
      <c r="AX39" s="29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</row>
    <row r="40" spans="1:76" ht="12.75">
      <c r="A40" s="30"/>
      <c r="B40" s="165">
        <v>3726</v>
      </c>
      <c r="C40" s="165" t="s">
        <v>160</v>
      </c>
      <c r="D40" s="165" t="s">
        <v>82</v>
      </c>
      <c r="E40" s="165" t="s">
        <v>150</v>
      </c>
      <c r="F40" s="165" t="s">
        <v>161</v>
      </c>
      <c r="G40" s="165" t="s">
        <v>162</v>
      </c>
      <c r="H40" s="165">
        <v>60</v>
      </c>
      <c r="I40" s="233"/>
      <c r="J40" s="165"/>
      <c r="K40" s="234"/>
      <c r="L40" s="234"/>
      <c r="M40" s="234"/>
      <c r="N40" s="234"/>
      <c r="O40" s="235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165"/>
      <c r="AU40" s="29"/>
      <c r="AV40" s="29"/>
      <c r="AW40" s="29"/>
      <c r="AX40" s="29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</row>
    <row r="41" spans="1:76" ht="12.75">
      <c r="A41" s="30"/>
      <c r="B41" s="231">
        <v>23625</v>
      </c>
      <c r="C41" s="231" t="s">
        <v>163</v>
      </c>
      <c r="D41" s="231" t="s">
        <v>82</v>
      </c>
      <c r="E41" s="231" t="s">
        <v>164</v>
      </c>
      <c r="F41" s="231" t="s">
        <v>165</v>
      </c>
      <c r="G41" s="231" t="s">
        <v>166</v>
      </c>
      <c r="H41" s="231">
        <v>0</v>
      </c>
      <c r="I41" s="230" t="s">
        <v>114</v>
      </c>
      <c r="J41" s="231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165"/>
      <c r="AU41" s="29"/>
      <c r="AV41" s="29"/>
      <c r="AW41" s="29"/>
      <c r="AX41" s="29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</row>
    <row r="42" spans="1:76" ht="12.75">
      <c r="A42" s="30"/>
      <c r="B42" s="165">
        <v>25652</v>
      </c>
      <c r="C42" s="165" t="s">
        <v>167</v>
      </c>
      <c r="D42" s="165" t="s">
        <v>82</v>
      </c>
      <c r="E42" s="165" t="s">
        <v>164</v>
      </c>
      <c r="F42" s="165" t="s">
        <v>168</v>
      </c>
      <c r="G42" s="165" t="s">
        <v>169</v>
      </c>
      <c r="H42" s="165">
        <v>0</v>
      </c>
      <c r="I42" s="233"/>
      <c r="J42" s="165"/>
      <c r="K42" s="234"/>
      <c r="L42" s="234"/>
      <c r="M42" s="234"/>
      <c r="N42" s="234"/>
      <c r="O42" s="235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165"/>
      <c r="AU42" s="29"/>
      <c r="AV42" s="29"/>
      <c r="AW42" s="29"/>
      <c r="AX42" s="29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</row>
    <row r="43" spans="1:76" ht="12.75">
      <c r="A43" s="30"/>
      <c r="B43" s="231">
        <v>8490</v>
      </c>
      <c r="C43" s="231" t="s">
        <v>170</v>
      </c>
      <c r="D43" s="231" t="s">
        <v>82</v>
      </c>
      <c r="E43" s="231" t="s">
        <v>164</v>
      </c>
      <c r="F43" s="231" t="s">
        <v>129</v>
      </c>
      <c r="G43" s="231"/>
      <c r="H43" s="231">
        <v>0</v>
      </c>
      <c r="I43" s="230"/>
      <c r="J43" s="231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165"/>
      <c r="AU43" s="29"/>
      <c r="AV43" s="29"/>
      <c r="AW43" s="29"/>
      <c r="AX43" s="29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</row>
    <row r="44" spans="1:76" ht="12.75">
      <c r="A44" s="30"/>
      <c r="B44" s="165">
        <v>5039</v>
      </c>
      <c r="C44" s="165" t="s">
        <v>171</v>
      </c>
      <c r="D44" s="165" t="s">
        <v>82</v>
      </c>
      <c r="E44" s="165" t="s">
        <v>164</v>
      </c>
      <c r="F44" s="165" t="s">
        <v>172</v>
      </c>
      <c r="G44" s="165"/>
      <c r="H44" s="165">
        <v>0</v>
      </c>
      <c r="I44" s="233"/>
      <c r="J44" s="165"/>
      <c r="K44" s="234"/>
      <c r="L44" s="234"/>
      <c r="M44" s="234"/>
      <c r="N44" s="234"/>
      <c r="O44" s="235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165"/>
      <c r="AU44" s="29"/>
      <c r="AV44" s="29"/>
      <c r="AW44" s="29"/>
      <c r="AX44" s="29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</row>
    <row r="45" spans="1:76" ht="12.75">
      <c r="A45" s="30"/>
      <c r="B45" s="231">
        <v>13340</v>
      </c>
      <c r="C45" s="231" t="s">
        <v>173</v>
      </c>
      <c r="D45" s="231" t="s">
        <v>82</v>
      </c>
      <c r="E45" s="231" t="s">
        <v>164</v>
      </c>
      <c r="F45" s="231" t="s">
        <v>174</v>
      </c>
      <c r="G45" s="231" t="s">
        <v>174</v>
      </c>
      <c r="H45" s="231">
        <v>125</v>
      </c>
      <c r="I45" s="230"/>
      <c r="J45" s="231" t="s">
        <v>89</v>
      </c>
      <c r="K45" s="232" t="s">
        <v>89</v>
      </c>
      <c r="L45" s="232" t="s">
        <v>89</v>
      </c>
      <c r="M45" s="232" t="s">
        <v>89</v>
      </c>
      <c r="N45" s="232" t="s">
        <v>89</v>
      </c>
      <c r="O45" s="232" t="s">
        <v>89</v>
      </c>
      <c r="P45" s="232" t="s">
        <v>89</v>
      </c>
      <c r="Q45" s="232" t="s">
        <v>89</v>
      </c>
      <c r="R45" s="232" t="s">
        <v>89</v>
      </c>
      <c r="S45" s="232" t="s">
        <v>89</v>
      </c>
      <c r="T45" s="232" t="s">
        <v>89</v>
      </c>
      <c r="U45" s="232" t="s">
        <v>89</v>
      </c>
      <c r="V45" s="232" t="s">
        <v>89</v>
      </c>
      <c r="W45" s="232" t="s">
        <v>89</v>
      </c>
      <c r="X45" s="232" t="s">
        <v>89</v>
      </c>
      <c r="Y45" s="232" t="s">
        <v>89</v>
      </c>
      <c r="Z45" s="232" t="s">
        <v>89</v>
      </c>
      <c r="AA45" s="232" t="s">
        <v>89</v>
      </c>
      <c r="AB45" s="232" t="s">
        <v>89</v>
      </c>
      <c r="AC45" s="232" t="s">
        <v>89</v>
      </c>
      <c r="AD45" s="232" t="s">
        <v>89</v>
      </c>
      <c r="AE45" s="232" t="s">
        <v>89</v>
      </c>
      <c r="AF45" s="232" t="s">
        <v>89</v>
      </c>
      <c r="AG45" s="232" t="s">
        <v>89</v>
      </c>
      <c r="AH45" s="232" t="s">
        <v>89</v>
      </c>
      <c r="AI45" s="232" t="s">
        <v>89</v>
      </c>
      <c r="AJ45" s="232" t="s">
        <v>89</v>
      </c>
      <c r="AK45" s="232" t="s">
        <v>89</v>
      </c>
      <c r="AL45" s="232" t="s">
        <v>89</v>
      </c>
      <c r="AM45" s="232" t="s">
        <v>89</v>
      </c>
      <c r="AN45" s="232" t="s">
        <v>89</v>
      </c>
      <c r="AO45" s="232" t="s">
        <v>89</v>
      </c>
      <c r="AP45" s="232" t="s">
        <v>89</v>
      </c>
      <c r="AQ45" s="232" t="s">
        <v>89</v>
      </c>
      <c r="AR45" s="232" t="s">
        <v>89</v>
      </c>
      <c r="AS45" s="232" t="s">
        <v>89</v>
      </c>
      <c r="AT45" s="165"/>
      <c r="AU45" s="29"/>
      <c r="AV45" s="29"/>
      <c r="AW45" s="29"/>
      <c r="AX45" s="29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</row>
    <row r="46" spans="1:76" ht="12.75">
      <c r="A46" s="30"/>
      <c r="B46" s="165">
        <v>34866</v>
      </c>
      <c r="C46" s="165" t="s">
        <v>175</v>
      </c>
      <c r="D46" s="165" t="s">
        <v>82</v>
      </c>
      <c r="E46" s="165" t="s">
        <v>164</v>
      </c>
      <c r="F46" s="165" t="s">
        <v>176</v>
      </c>
      <c r="G46" s="165" t="s">
        <v>176</v>
      </c>
      <c r="H46" s="165">
        <v>120</v>
      </c>
      <c r="I46" s="233"/>
      <c r="J46" s="165" t="s">
        <v>89</v>
      </c>
      <c r="K46" s="234" t="s">
        <v>89</v>
      </c>
      <c r="L46" s="234" t="s">
        <v>89</v>
      </c>
      <c r="M46" s="234" t="s">
        <v>89</v>
      </c>
      <c r="N46" s="234" t="s">
        <v>89</v>
      </c>
      <c r="O46" s="235" t="s">
        <v>89</v>
      </c>
      <c r="P46" s="234" t="s">
        <v>89</v>
      </c>
      <c r="Q46" s="234" t="s">
        <v>89</v>
      </c>
      <c r="R46" s="234" t="s">
        <v>89</v>
      </c>
      <c r="S46" s="234" t="s">
        <v>89</v>
      </c>
      <c r="T46" s="234" t="s">
        <v>89</v>
      </c>
      <c r="U46" s="234" t="s">
        <v>89</v>
      </c>
      <c r="V46" s="234" t="s">
        <v>89</v>
      </c>
      <c r="W46" s="234" t="s">
        <v>89</v>
      </c>
      <c r="X46" s="234" t="s">
        <v>89</v>
      </c>
      <c r="Y46" s="234" t="s">
        <v>89</v>
      </c>
      <c r="Z46" s="234" t="s">
        <v>89</v>
      </c>
      <c r="AA46" s="234" t="s">
        <v>89</v>
      </c>
      <c r="AB46" s="234" t="s">
        <v>89</v>
      </c>
      <c r="AC46" s="234" t="s">
        <v>89</v>
      </c>
      <c r="AD46" s="234" t="s">
        <v>89</v>
      </c>
      <c r="AE46" s="234" t="s">
        <v>89</v>
      </c>
      <c r="AF46" s="234" t="s">
        <v>89</v>
      </c>
      <c r="AG46" s="234" t="s">
        <v>89</v>
      </c>
      <c r="AH46" s="234" t="s">
        <v>89</v>
      </c>
      <c r="AI46" s="234" t="s">
        <v>89</v>
      </c>
      <c r="AJ46" s="234" t="s">
        <v>89</v>
      </c>
      <c r="AK46" s="234" t="s">
        <v>89</v>
      </c>
      <c r="AL46" s="234" t="s">
        <v>89</v>
      </c>
      <c r="AM46" s="234" t="s">
        <v>89</v>
      </c>
      <c r="AN46" s="234" t="s">
        <v>89</v>
      </c>
      <c r="AO46" s="234" t="s">
        <v>89</v>
      </c>
      <c r="AP46" s="234" t="s">
        <v>89</v>
      </c>
      <c r="AQ46" s="234" t="s">
        <v>89</v>
      </c>
      <c r="AR46" s="234" t="s">
        <v>89</v>
      </c>
      <c r="AS46" s="234" t="s">
        <v>89</v>
      </c>
      <c r="AT46" s="165"/>
      <c r="AU46" s="29"/>
      <c r="AV46" s="29"/>
      <c r="AW46" s="29"/>
      <c r="AX46" s="29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</row>
    <row r="47" spans="1:76" ht="12.75">
      <c r="A47" s="30"/>
      <c r="B47" s="231">
        <v>66415</v>
      </c>
      <c r="C47" s="231" t="s">
        <v>177</v>
      </c>
      <c r="D47" s="231" t="s">
        <v>82</v>
      </c>
      <c r="E47" s="231" t="s">
        <v>164</v>
      </c>
      <c r="F47" s="231" t="s">
        <v>178</v>
      </c>
      <c r="G47" s="231" t="s">
        <v>178</v>
      </c>
      <c r="H47" s="231">
        <v>183</v>
      </c>
      <c r="I47" s="230"/>
      <c r="J47" s="231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 t="s">
        <v>89</v>
      </c>
      <c r="AA47" s="232" t="s">
        <v>89</v>
      </c>
      <c r="AB47" s="232" t="s">
        <v>89</v>
      </c>
      <c r="AC47" s="232" t="s">
        <v>89</v>
      </c>
      <c r="AD47" s="232" t="s">
        <v>89</v>
      </c>
      <c r="AE47" s="232" t="s">
        <v>89</v>
      </c>
      <c r="AF47" s="232" t="s">
        <v>89</v>
      </c>
      <c r="AG47" s="232" t="s">
        <v>89</v>
      </c>
      <c r="AH47" s="232" t="s">
        <v>89</v>
      </c>
      <c r="AI47" s="232" t="s">
        <v>89</v>
      </c>
      <c r="AJ47" s="232" t="s">
        <v>89</v>
      </c>
      <c r="AK47" s="232" t="s">
        <v>89</v>
      </c>
      <c r="AL47" s="232" t="s">
        <v>89</v>
      </c>
      <c r="AM47" s="232" t="s">
        <v>89</v>
      </c>
      <c r="AN47" s="232" t="s">
        <v>89</v>
      </c>
      <c r="AO47" s="232" t="s">
        <v>89</v>
      </c>
      <c r="AP47" s="232" t="s">
        <v>89</v>
      </c>
      <c r="AQ47" s="232" t="s">
        <v>89</v>
      </c>
      <c r="AR47" s="232" t="s">
        <v>89</v>
      </c>
      <c r="AS47" s="232" t="s">
        <v>89</v>
      </c>
      <c r="AT47" s="165"/>
      <c r="AU47" s="29"/>
      <c r="AV47" s="29"/>
      <c r="AW47" s="29"/>
      <c r="AX47" s="29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</row>
    <row r="48" spans="1:76" ht="12.75">
      <c r="A48" s="30"/>
      <c r="B48" s="165">
        <v>37256</v>
      </c>
      <c r="C48" s="165" t="s">
        <v>179</v>
      </c>
      <c r="D48" s="165" t="s">
        <v>82</v>
      </c>
      <c r="E48" s="165" t="s">
        <v>164</v>
      </c>
      <c r="F48" s="165" t="s">
        <v>180</v>
      </c>
      <c r="G48" s="165" t="s">
        <v>180</v>
      </c>
      <c r="H48" s="165">
        <v>121</v>
      </c>
      <c r="I48" s="233"/>
      <c r="J48" s="165" t="s">
        <v>89</v>
      </c>
      <c r="K48" s="234" t="s">
        <v>89</v>
      </c>
      <c r="L48" s="234" t="s">
        <v>89</v>
      </c>
      <c r="M48" s="234" t="s">
        <v>89</v>
      </c>
      <c r="N48" s="234" t="s">
        <v>89</v>
      </c>
      <c r="O48" s="235" t="s">
        <v>89</v>
      </c>
      <c r="P48" s="234" t="s">
        <v>89</v>
      </c>
      <c r="Q48" s="234" t="s">
        <v>89</v>
      </c>
      <c r="R48" s="234" t="s">
        <v>89</v>
      </c>
      <c r="S48" s="234" t="s">
        <v>89</v>
      </c>
      <c r="T48" s="234" t="s">
        <v>89</v>
      </c>
      <c r="U48" s="234" t="s">
        <v>89</v>
      </c>
      <c r="V48" s="234" t="s">
        <v>89</v>
      </c>
      <c r="W48" s="234" t="s">
        <v>89</v>
      </c>
      <c r="X48" s="234" t="s">
        <v>89</v>
      </c>
      <c r="Y48" s="234" t="s">
        <v>89</v>
      </c>
      <c r="Z48" s="234" t="s">
        <v>89</v>
      </c>
      <c r="AA48" s="234" t="s">
        <v>89</v>
      </c>
      <c r="AB48" s="234" t="s">
        <v>89</v>
      </c>
      <c r="AC48" s="234" t="s">
        <v>89</v>
      </c>
      <c r="AD48" s="234" t="s">
        <v>89</v>
      </c>
      <c r="AE48" s="234" t="s">
        <v>89</v>
      </c>
      <c r="AF48" s="234" t="s">
        <v>89</v>
      </c>
      <c r="AG48" s="234" t="s">
        <v>89</v>
      </c>
      <c r="AH48" s="234" t="s">
        <v>89</v>
      </c>
      <c r="AI48" s="234" t="s">
        <v>89</v>
      </c>
      <c r="AJ48" s="234" t="s">
        <v>89</v>
      </c>
      <c r="AK48" s="234" t="s">
        <v>89</v>
      </c>
      <c r="AL48" s="234" t="s">
        <v>89</v>
      </c>
      <c r="AM48" s="234" t="s">
        <v>89</v>
      </c>
      <c r="AN48" s="234" t="s">
        <v>89</v>
      </c>
      <c r="AO48" s="234" t="s">
        <v>89</v>
      </c>
      <c r="AP48" s="234" t="s">
        <v>89</v>
      </c>
      <c r="AQ48" s="234" t="s">
        <v>89</v>
      </c>
      <c r="AR48" s="234" t="s">
        <v>89</v>
      </c>
      <c r="AS48" s="234" t="s">
        <v>89</v>
      </c>
      <c r="AT48" s="165"/>
      <c r="AU48" s="29"/>
      <c r="AV48" s="29"/>
      <c r="AW48" s="29"/>
      <c r="AX48" s="29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</row>
    <row r="49" spans="1:76" ht="12.75">
      <c r="A49" s="30"/>
      <c r="B49" s="231">
        <v>56145</v>
      </c>
      <c r="C49" s="231" t="s">
        <v>181</v>
      </c>
      <c r="D49" s="231" t="s">
        <v>82</v>
      </c>
      <c r="E49" s="231" t="s">
        <v>164</v>
      </c>
      <c r="F49" s="231" t="s">
        <v>182</v>
      </c>
      <c r="G49" s="231" t="s">
        <v>183</v>
      </c>
      <c r="H49" s="231">
        <v>124</v>
      </c>
      <c r="I49" s="230"/>
      <c r="J49" s="231" t="s">
        <v>89</v>
      </c>
      <c r="K49" s="232" t="s">
        <v>89</v>
      </c>
      <c r="L49" s="232" t="s">
        <v>89</v>
      </c>
      <c r="M49" s="232" t="s">
        <v>89</v>
      </c>
      <c r="N49" s="232" t="s">
        <v>89</v>
      </c>
      <c r="O49" s="232" t="s">
        <v>89</v>
      </c>
      <c r="P49" s="232" t="s">
        <v>89</v>
      </c>
      <c r="Q49" s="232" t="s">
        <v>89</v>
      </c>
      <c r="R49" s="232" t="s">
        <v>89</v>
      </c>
      <c r="S49" s="232" t="s">
        <v>89</v>
      </c>
      <c r="T49" s="232" t="s">
        <v>89</v>
      </c>
      <c r="U49" s="232" t="s">
        <v>89</v>
      </c>
      <c r="V49" s="232" t="s">
        <v>89</v>
      </c>
      <c r="W49" s="232" t="s">
        <v>89</v>
      </c>
      <c r="X49" s="232" t="s">
        <v>89</v>
      </c>
      <c r="Y49" s="232" t="s">
        <v>89</v>
      </c>
      <c r="Z49" s="232" t="s">
        <v>89</v>
      </c>
      <c r="AA49" s="232" t="s">
        <v>89</v>
      </c>
      <c r="AB49" s="232" t="s">
        <v>89</v>
      </c>
      <c r="AC49" s="232" t="s">
        <v>89</v>
      </c>
      <c r="AD49" s="232" t="s">
        <v>89</v>
      </c>
      <c r="AE49" s="232" t="s">
        <v>89</v>
      </c>
      <c r="AF49" s="232" t="s">
        <v>89</v>
      </c>
      <c r="AG49" s="232" t="s">
        <v>89</v>
      </c>
      <c r="AH49" s="232" t="s">
        <v>89</v>
      </c>
      <c r="AI49" s="232" t="s">
        <v>89</v>
      </c>
      <c r="AJ49" s="232" t="s">
        <v>89</v>
      </c>
      <c r="AK49" s="232" t="s">
        <v>89</v>
      </c>
      <c r="AL49" s="232" t="s">
        <v>89</v>
      </c>
      <c r="AM49" s="232" t="s">
        <v>89</v>
      </c>
      <c r="AN49" s="232" t="s">
        <v>89</v>
      </c>
      <c r="AO49" s="232" t="s">
        <v>89</v>
      </c>
      <c r="AP49" s="232" t="s">
        <v>89</v>
      </c>
      <c r="AQ49" s="232" t="s">
        <v>89</v>
      </c>
      <c r="AR49" s="232" t="s">
        <v>89</v>
      </c>
      <c r="AS49" s="232" t="s">
        <v>89</v>
      </c>
      <c r="AT49" s="165"/>
      <c r="AU49" s="29"/>
      <c r="AV49" s="29"/>
      <c r="AW49" s="29"/>
      <c r="AX49" s="29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</row>
    <row r="50" spans="1:76" ht="12.75">
      <c r="A50" s="30"/>
      <c r="B50" s="165">
        <v>35897</v>
      </c>
      <c r="C50" s="165" t="s">
        <v>184</v>
      </c>
      <c r="D50" s="165" t="s">
        <v>82</v>
      </c>
      <c r="E50" s="165" t="s">
        <v>164</v>
      </c>
      <c r="F50" s="165" t="s">
        <v>185</v>
      </c>
      <c r="G50" s="165" t="s">
        <v>186</v>
      </c>
      <c r="H50" s="165">
        <v>135</v>
      </c>
      <c r="I50" s="233"/>
      <c r="J50" s="165" t="s">
        <v>89</v>
      </c>
      <c r="K50" s="234" t="s">
        <v>89</v>
      </c>
      <c r="L50" s="234" t="s">
        <v>89</v>
      </c>
      <c r="M50" s="234" t="s">
        <v>89</v>
      </c>
      <c r="N50" s="234" t="s">
        <v>89</v>
      </c>
      <c r="O50" s="235" t="s">
        <v>89</v>
      </c>
      <c r="P50" s="234" t="s">
        <v>89</v>
      </c>
      <c r="Q50" s="234" t="s">
        <v>89</v>
      </c>
      <c r="R50" s="234" t="s">
        <v>89</v>
      </c>
      <c r="S50" s="234" t="s">
        <v>89</v>
      </c>
      <c r="T50" s="234" t="s">
        <v>89</v>
      </c>
      <c r="U50" s="234" t="s">
        <v>89</v>
      </c>
      <c r="V50" s="234" t="s">
        <v>89</v>
      </c>
      <c r="W50" s="234" t="s">
        <v>89</v>
      </c>
      <c r="X50" s="234" t="s">
        <v>89</v>
      </c>
      <c r="Y50" s="234" t="s">
        <v>89</v>
      </c>
      <c r="Z50" s="234" t="s">
        <v>89</v>
      </c>
      <c r="AA50" s="234" t="s">
        <v>89</v>
      </c>
      <c r="AB50" s="234" t="s">
        <v>89</v>
      </c>
      <c r="AC50" s="234" t="s">
        <v>89</v>
      </c>
      <c r="AD50" s="234" t="s">
        <v>89</v>
      </c>
      <c r="AE50" s="234" t="s">
        <v>89</v>
      </c>
      <c r="AF50" s="234" t="s">
        <v>89</v>
      </c>
      <c r="AG50" s="234" t="s">
        <v>89</v>
      </c>
      <c r="AH50" s="234" t="s">
        <v>89</v>
      </c>
      <c r="AI50" s="234" t="s">
        <v>89</v>
      </c>
      <c r="AJ50" s="234" t="s">
        <v>89</v>
      </c>
      <c r="AK50" s="234" t="s">
        <v>89</v>
      </c>
      <c r="AL50" s="234" t="s">
        <v>89</v>
      </c>
      <c r="AM50" s="234" t="s">
        <v>89</v>
      </c>
      <c r="AN50" s="234" t="s">
        <v>89</v>
      </c>
      <c r="AO50" s="234" t="s">
        <v>89</v>
      </c>
      <c r="AP50" s="234" t="s">
        <v>89</v>
      </c>
      <c r="AQ50" s="234" t="s">
        <v>89</v>
      </c>
      <c r="AR50" s="234" t="s">
        <v>89</v>
      </c>
      <c r="AS50" s="234" t="s">
        <v>89</v>
      </c>
      <c r="AT50" s="165"/>
      <c r="AU50" s="29"/>
      <c r="AV50" s="29"/>
      <c r="AW50" s="29"/>
      <c r="AX50" s="29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</row>
    <row r="51" spans="1:76" ht="12.75">
      <c r="A51" s="30"/>
      <c r="B51" s="231">
        <v>8488</v>
      </c>
      <c r="C51" s="231" t="s">
        <v>187</v>
      </c>
      <c r="D51" s="231" t="s">
        <v>82</v>
      </c>
      <c r="E51" s="231" t="s">
        <v>164</v>
      </c>
      <c r="F51" s="231" t="s">
        <v>188</v>
      </c>
      <c r="G51" s="231" t="s">
        <v>189</v>
      </c>
      <c r="H51" s="231">
        <v>52</v>
      </c>
      <c r="I51" s="230"/>
      <c r="J51" s="231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165"/>
      <c r="AU51" s="29"/>
      <c r="AV51" s="29"/>
      <c r="AW51" s="29"/>
      <c r="AX51" s="29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</row>
    <row r="52" spans="1:76" ht="12.75">
      <c r="A52" s="30"/>
      <c r="B52" s="165">
        <v>54158</v>
      </c>
      <c r="C52" s="165" t="s">
        <v>190</v>
      </c>
      <c r="D52" s="165" t="s">
        <v>82</v>
      </c>
      <c r="E52" s="165" t="s">
        <v>164</v>
      </c>
      <c r="F52" s="165" t="s">
        <v>116</v>
      </c>
      <c r="G52" s="165" t="s">
        <v>116</v>
      </c>
      <c r="H52" s="165">
        <v>256</v>
      </c>
      <c r="I52" s="233"/>
      <c r="J52" s="165" t="s">
        <v>89</v>
      </c>
      <c r="K52" s="234" t="s">
        <v>89</v>
      </c>
      <c r="L52" s="234" t="s">
        <v>89</v>
      </c>
      <c r="M52" s="234" t="s">
        <v>89</v>
      </c>
      <c r="N52" s="234" t="s">
        <v>89</v>
      </c>
      <c r="O52" s="235" t="s">
        <v>89</v>
      </c>
      <c r="P52" s="234" t="s">
        <v>89</v>
      </c>
      <c r="Q52" s="234" t="s">
        <v>89</v>
      </c>
      <c r="R52" s="234" t="s">
        <v>89</v>
      </c>
      <c r="S52" s="234" t="s">
        <v>89</v>
      </c>
      <c r="T52" s="234" t="s">
        <v>89</v>
      </c>
      <c r="U52" s="234" t="s">
        <v>89</v>
      </c>
      <c r="V52" s="234" t="s">
        <v>89</v>
      </c>
      <c r="W52" s="234" t="s">
        <v>89</v>
      </c>
      <c r="X52" s="234" t="s">
        <v>89</v>
      </c>
      <c r="Y52" s="234" t="s">
        <v>89</v>
      </c>
      <c r="Z52" s="234" t="s">
        <v>89</v>
      </c>
      <c r="AA52" s="234" t="s">
        <v>89</v>
      </c>
      <c r="AB52" s="234" t="s">
        <v>89</v>
      </c>
      <c r="AC52" s="234" t="s">
        <v>89</v>
      </c>
      <c r="AD52" s="234" t="s">
        <v>89</v>
      </c>
      <c r="AE52" s="234" t="s">
        <v>89</v>
      </c>
      <c r="AF52" s="234" t="s">
        <v>89</v>
      </c>
      <c r="AG52" s="234" t="s">
        <v>89</v>
      </c>
      <c r="AH52" s="234" t="s">
        <v>89</v>
      </c>
      <c r="AI52" s="234" t="s">
        <v>89</v>
      </c>
      <c r="AJ52" s="234" t="s">
        <v>89</v>
      </c>
      <c r="AK52" s="234" t="s">
        <v>89</v>
      </c>
      <c r="AL52" s="234" t="s">
        <v>89</v>
      </c>
      <c r="AM52" s="234" t="s">
        <v>89</v>
      </c>
      <c r="AN52" s="234" t="s">
        <v>89</v>
      </c>
      <c r="AO52" s="234" t="s">
        <v>89</v>
      </c>
      <c r="AP52" s="234" t="s">
        <v>89</v>
      </c>
      <c r="AQ52" s="234" t="s">
        <v>89</v>
      </c>
      <c r="AR52" s="234" t="s">
        <v>89</v>
      </c>
      <c r="AS52" s="234" t="s">
        <v>89</v>
      </c>
      <c r="AT52" s="165"/>
      <c r="AU52" s="29"/>
      <c r="AV52" s="29"/>
      <c r="AW52" s="29"/>
      <c r="AX52" s="29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</row>
    <row r="53" spans="1:76" ht="12.75">
      <c r="A53" s="30"/>
      <c r="B53" s="231">
        <v>21058</v>
      </c>
      <c r="C53" s="231" t="s">
        <v>191</v>
      </c>
      <c r="D53" s="231" t="s">
        <v>82</v>
      </c>
      <c r="E53" s="231" t="s">
        <v>192</v>
      </c>
      <c r="F53" s="231" t="s">
        <v>193</v>
      </c>
      <c r="G53" s="231"/>
      <c r="H53" s="231">
        <v>0</v>
      </c>
      <c r="I53" s="230"/>
      <c r="J53" s="231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165"/>
      <c r="AU53" s="29"/>
      <c r="AV53" s="29"/>
      <c r="AW53" s="29"/>
      <c r="AX53" s="29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</row>
    <row r="54" spans="1:76" ht="12.75">
      <c r="A54" s="30"/>
      <c r="B54" s="165">
        <v>40828</v>
      </c>
      <c r="C54" s="165" t="s">
        <v>194</v>
      </c>
      <c r="D54" s="165" t="s">
        <v>82</v>
      </c>
      <c r="E54" s="165" t="s">
        <v>195</v>
      </c>
      <c r="F54" s="165" t="s">
        <v>196</v>
      </c>
      <c r="G54" s="165" t="s">
        <v>197</v>
      </c>
      <c r="H54" s="165">
        <v>0</v>
      </c>
      <c r="I54" s="233"/>
      <c r="J54" s="165"/>
      <c r="K54" s="234"/>
      <c r="L54" s="234"/>
      <c r="M54" s="234"/>
      <c r="N54" s="234"/>
      <c r="O54" s="235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165"/>
      <c r="AU54" s="29"/>
      <c r="AV54" s="29"/>
      <c r="AW54" s="29"/>
      <c r="AX54" s="29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</row>
    <row r="55" spans="1:76" ht="12.75">
      <c r="A55" s="30"/>
      <c r="B55" s="231">
        <v>13418</v>
      </c>
      <c r="C55" s="231" t="s">
        <v>198</v>
      </c>
      <c r="D55" s="231" t="s">
        <v>82</v>
      </c>
      <c r="E55" s="231" t="s">
        <v>195</v>
      </c>
      <c r="F55" s="231" t="s">
        <v>84</v>
      </c>
      <c r="G55" s="231" t="s">
        <v>84</v>
      </c>
      <c r="H55" s="231">
        <v>117</v>
      </c>
      <c r="I55" s="230"/>
      <c r="J55" s="231" t="s">
        <v>89</v>
      </c>
      <c r="K55" s="232" t="s">
        <v>89</v>
      </c>
      <c r="L55" s="232" t="s">
        <v>89</v>
      </c>
      <c r="M55" s="232" t="s">
        <v>89</v>
      </c>
      <c r="N55" s="232" t="s">
        <v>89</v>
      </c>
      <c r="O55" s="232" t="s">
        <v>89</v>
      </c>
      <c r="P55" s="232" t="s">
        <v>89</v>
      </c>
      <c r="Q55" s="232" t="s">
        <v>89</v>
      </c>
      <c r="R55" s="232" t="s">
        <v>89</v>
      </c>
      <c r="S55" s="232" t="s">
        <v>89</v>
      </c>
      <c r="T55" s="232" t="s">
        <v>89</v>
      </c>
      <c r="U55" s="232" t="s">
        <v>89</v>
      </c>
      <c r="V55" s="232" t="s">
        <v>89</v>
      </c>
      <c r="W55" s="232" t="s">
        <v>89</v>
      </c>
      <c r="X55" s="232" t="s">
        <v>89</v>
      </c>
      <c r="Y55" s="232" t="s">
        <v>89</v>
      </c>
      <c r="Z55" s="232" t="s">
        <v>89</v>
      </c>
      <c r="AA55" s="232" t="s">
        <v>89</v>
      </c>
      <c r="AB55" s="232" t="s">
        <v>89</v>
      </c>
      <c r="AC55" s="232" t="s">
        <v>89</v>
      </c>
      <c r="AD55" s="232" t="s">
        <v>89</v>
      </c>
      <c r="AE55" s="232" t="s">
        <v>89</v>
      </c>
      <c r="AF55" s="232" t="s">
        <v>89</v>
      </c>
      <c r="AG55" s="232" t="s">
        <v>89</v>
      </c>
      <c r="AH55" s="232" t="s">
        <v>89</v>
      </c>
      <c r="AI55" s="232" t="s">
        <v>89</v>
      </c>
      <c r="AJ55" s="232" t="s">
        <v>89</v>
      </c>
      <c r="AK55" s="232" t="s">
        <v>89</v>
      </c>
      <c r="AL55" s="232" t="s">
        <v>89</v>
      </c>
      <c r="AM55" s="232" t="s">
        <v>89</v>
      </c>
      <c r="AN55" s="232" t="s">
        <v>89</v>
      </c>
      <c r="AO55" s="232" t="s">
        <v>89</v>
      </c>
      <c r="AP55" s="232" t="s">
        <v>89</v>
      </c>
      <c r="AQ55" s="232" t="s">
        <v>89</v>
      </c>
      <c r="AR55" s="232" t="s">
        <v>89</v>
      </c>
      <c r="AS55" s="232" t="s">
        <v>89</v>
      </c>
      <c r="AT55" s="165"/>
      <c r="AU55" s="29"/>
      <c r="AV55" s="29"/>
      <c r="AW55" s="29"/>
      <c r="AX55" s="29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</row>
    <row r="56" spans="1:76" ht="12.75">
      <c r="A56" s="30"/>
      <c r="B56" s="165">
        <v>8489</v>
      </c>
      <c r="C56" s="165" t="s">
        <v>199</v>
      </c>
      <c r="D56" s="165" t="s">
        <v>82</v>
      </c>
      <c r="E56" s="165" t="s">
        <v>195</v>
      </c>
      <c r="F56" s="165" t="s">
        <v>200</v>
      </c>
      <c r="G56" s="165" t="s">
        <v>189</v>
      </c>
      <c r="H56" s="165">
        <v>73</v>
      </c>
      <c r="I56" s="233"/>
      <c r="J56" s="165"/>
      <c r="K56" s="234"/>
      <c r="L56" s="234"/>
      <c r="M56" s="234"/>
      <c r="N56" s="234"/>
      <c r="O56" s="235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165"/>
      <c r="AU56" s="29"/>
      <c r="AV56" s="29"/>
      <c r="AW56" s="29"/>
      <c r="AX56" s="29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</row>
    <row r="57" spans="1:76" ht="12.75">
      <c r="A57" s="30"/>
      <c r="B57" s="231">
        <v>26857</v>
      </c>
      <c r="C57" s="231" t="s">
        <v>201</v>
      </c>
      <c r="D57" s="231" t="s">
        <v>82</v>
      </c>
      <c r="E57" s="231" t="s">
        <v>195</v>
      </c>
      <c r="F57" s="231" t="s">
        <v>202</v>
      </c>
      <c r="G57" s="231" t="s">
        <v>203</v>
      </c>
      <c r="H57" s="231">
        <v>45</v>
      </c>
      <c r="I57" s="230" t="s">
        <v>114</v>
      </c>
      <c r="J57" s="231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165"/>
      <c r="AU57" s="29"/>
      <c r="AV57" s="29"/>
      <c r="AW57" s="29"/>
      <c r="AX57" s="29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</row>
    <row r="58" spans="1:76" ht="12.75">
      <c r="A58" s="30"/>
      <c r="B58" s="165">
        <v>26842</v>
      </c>
      <c r="C58" s="165" t="s">
        <v>204</v>
      </c>
      <c r="D58" s="165" t="s">
        <v>82</v>
      </c>
      <c r="E58" s="165" t="s">
        <v>195</v>
      </c>
      <c r="F58" s="165" t="s">
        <v>205</v>
      </c>
      <c r="G58" s="165" t="s">
        <v>107</v>
      </c>
      <c r="H58" s="165">
        <v>40</v>
      </c>
      <c r="I58" s="233"/>
      <c r="J58" s="165"/>
      <c r="K58" s="234"/>
      <c r="L58" s="234"/>
      <c r="M58" s="234"/>
      <c r="N58" s="234"/>
      <c r="O58" s="235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165"/>
      <c r="AU58" s="29"/>
      <c r="AV58" s="29"/>
      <c r="AW58" s="29"/>
      <c r="AX58" s="29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</row>
    <row r="59" spans="1:76" ht="12.75">
      <c r="A59" s="30"/>
      <c r="B59" s="236"/>
      <c r="C59" s="236"/>
      <c r="D59" s="236"/>
      <c r="E59" s="237" t="s">
        <v>206</v>
      </c>
      <c r="F59" s="238"/>
      <c r="G59" s="239">
        <v>52</v>
      </c>
      <c r="H59" s="240">
        <v>3764</v>
      </c>
      <c r="I59" s="236"/>
      <c r="J59" s="241" t="s">
        <v>97</v>
      </c>
      <c r="K59" s="236" t="s">
        <v>207</v>
      </c>
      <c r="L59" s="236"/>
      <c r="M59" s="236"/>
      <c r="N59" s="236"/>
      <c r="O59" s="242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43"/>
      <c r="AT59" s="30"/>
      <c r="AU59" s="29"/>
      <c r="AV59" s="29"/>
      <c r="AW59" s="29"/>
      <c r="AX59" s="29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</row>
    <row r="60" spans="1:76" ht="12.75">
      <c r="A60" s="30"/>
      <c r="B60" s="30"/>
      <c r="C60" s="30"/>
      <c r="D60" s="30"/>
      <c r="E60" s="30"/>
      <c r="F60" s="30"/>
      <c r="G60" s="30"/>
      <c r="H60" s="30"/>
      <c r="I60" s="30"/>
      <c r="J60" s="165" t="s">
        <v>89</v>
      </c>
      <c r="K60" s="30" t="s">
        <v>208</v>
      </c>
      <c r="L60" s="30"/>
      <c r="M60" s="30"/>
      <c r="N60" s="30"/>
      <c r="O60" s="35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244"/>
      <c r="AT60" s="30"/>
      <c r="AU60" s="29"/>
      <c r="AV60" s="29"/>
      <c r="AW60" s="29"/>
      <c r="AX60" s="29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</row>
    <row r="61" spans="1:76" ht="12.75">
      <c r="A61" s="30"/>
      <c r="B61" s="30"/>
      <c r="C61" s="30"/>
      <c r="D61" s="30"/>
      <c r="E61" s="30"/>
      <c r="F61" s="30"/>
      <c r="G61" s="30"/>
      <c r="H61" s="30"/>
      <c r="I61" s="30"/>
      <c r="J61" s="165" t="s">
        <v>209</v>
      </c>
      <c r="K61" s="30"/>
      <c r="L61" s="30"/>
      <c r="M61" s="30"/>
      <c r="N61" s="30"/>
      <c r="O61" s="35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244"/>
      <c r="AT61" s="30"/>
      <c r="AU61" s="29"/>
      <c r="AV61" s="29"/>
      <c r="AW61" s="29"/>
      <c r="AX61" s="29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</row>
    <row r="62" spans="1:76" ht="12.75">
      <c r="A62" s="30"/>
      <c r="B62" s="30"/>
      <c r="C62" s="30"/>
      <c r="D62" s="30"/>
      <c r="E62" s="30"/>
      <c r="F62" s="30"/>
      <c r="G62" s="30"/>
      <c r="H62" s="30"/>
      <c r="I62" s="30"/>
      <c r="J62" s="245" t="s">
        <v>114</v>
      </c>
      <c r="K62" s="246" t="s">
        <v>210</v>
      </c>
      <c r="L62" s="246"/>
      <c r="M62" s="246"/>
      <c r="N62" s="246"/>
      <c r="O62" s="247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8"/>
      <c r="AT62" s="30"/>
      <c r="AU62" s="29"/>
      <c r="AV62" s="29"/>
      <c r="AW62" s="29"/>
      <c r="AX62" s="29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</row>
    <row r="63" spans="1:7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5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29"/>
      <c r="AV63" s="29"/>
      <c r="AW63" s="29"/>
      <c r="AX63" s="29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</row>
    <row r="64" spans="1:76" ht="12.75">
      <c r="A64" s="30"/>
      <c r="B64" s="182" t="s">
        <v>38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5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249"/>
      <c r="AT64" s="30"/>
      <c r="AU64" s="29"/>
      <c r="AV64" s="29"/>
      <c r="AW64" s="29"/>
      <c r="AX64" s="29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</row>
    <row r="65" spans="1:76" ht="12.75">
      <c r="A65" s="66"/>
      <c r="B65" s="258" t="s">
        <v>10</v>
      </c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62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9"/>
      <c r="AV65" s="29"/>
      <c r="AW65" s="29"/>
      <c r="AX65" s="29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</row>
    <row r="66" spans="1:76" ht="12.75">
      <c r="A66" s="66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9"/>
      <c r="AV66" s="29"/>
      <c r="AW66" s="29"/>
      <c r="AX66" s="29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</row>
    <row r="67" spans="1:76" ht="12.75">
      <c r="A67" s="66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9"/>
      <c r="AV67" s="29"/>
      <c r="AW67" s="29"/>
      <c r="AX67" s="29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</row>
    <row r="68" spans="1:76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</row>
    <row r="69" spans="1:76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/>
      <c r="BO69" s="250"/>
      <c r="BP69" s="250"/>
      <c r="BQ69" s="250"/>
      <c r="BR69" s="250"/>
      <c r="BS69" s="250"/>
      <c r="BT69" s="250"/>
      <c r="BU69" s="250"/>
      <c r="BV69" s="250"/>
      <c r="BW69" s="250"/>
      <c r="BX69" s="250"/>
    </row>
    <row r="70" spans="1:76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250"/>
      <c r="BJ70" s="25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0"/>
      <c r="BX70" s="250"/>
    </row>
    <row r="71" spans="1:76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0"/>
      <c r="BW71" s="250"/>
      <c r="BX71" s="250"/>
    </row>
    <row r="72" spans="1:76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0"/>
      <c r="BK72" s="250"/>
      <c r="BL72" s="250"/>
      <c r="BM72" s="250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0"/>
    </row>
    <row r="73" spans="1:76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</row>
    <row r="74" spans="1:76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</row>
    <row r="75" spans="1:76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N75" s="250"/>
      <c r="BO75" s="250"/>
      <c r="BP75" s="250"/>
      <c r="BQ75" s="250"/>
      <c r="BR75" s="250"/>
      <c r="BS75" s="250"/>
      <c r="BT75" s="250"/>
      <c r="BU75" s="250"/>
      <c r="BV75" s="250"/>
      <c r="BW75" s="250"/>
      <c r="BX75" s="250"/>
    </row>
    <row r="76" spans="1:76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</row>
    <row r="77" spans="1:76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N77" s="250"/>
      <c r="BO77" s="250"/>
      <c r="BP77" s="250"/>
      <c r="BQ77" s="250"/>
      <c r="BR77" s="250"/>
      <c r="BS77" s="250"/>
      <c r="BT77" s="250"/>
      <c r="BU77" s="250"/>
      <c r="BV77" s="250"/>
      <c r="BW77" s="250"/>
      <c r="BX77" s="250"/>
    </row>
    <row r="78" spans="1:76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</row>
    <row r="79" spans="1:76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250"/>
      <c r="BX79" s="250"/>
    </row>
    <row r="80" spans="1:76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  <c r="BV80" s="250"/>
      <c r="BW80" s="250"/>
      <c r="BX80" s="250"/>
    </row>
    <row r="81" spans="1:76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0"/>
      <c r="BV81" s="250"/>
      <c r="BW81" s="250"/>
      <c r="BX81" s="250"/>
    </row>
    <row r="82" spans="1:76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250"/>
      <c r="BJ82" s="250"/>
      <c r="BK82" s="250"/>
      <c r="BL82" s="250"/>
      <c r="BM82" s="250"/>
      <c r="BN82" s="250"/>
      <c r="BO82" s="250"/>
      <c r="BP82" s="250"/>
      <c r="BQ82" s="250"/>
      <c r="BR82" s="250"/>
      <c r="BS82" s="250"/>
      <c r="BT82" s="250"/>
      <c r="BU82" s="250"/>
      <c r="BV82" s="250"/>
      <c r="BW82" s="250"/>
      <c r="BX82" s="250"/>
    </row>
    <row r="83" spans="1:76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  <c r="BS83" s="250"/>
      <c r="BT83" s="250"/>
      <c r="BU83" s="250"/>
      <c r="BV83" s="250"/>
      <c r="BW83" s="250"/>
      <c r="BX83" s="250"/>
    </row>
    <row r="84" spans="1:76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0"/>
      <c r="BK84" s="250"/>
      <c r="BL84" s="250"/>
      <c r="BM84" s="250"/>
      <c r="BN84" s="250"/>
      <c r="BO84" s="250"/>
      <c r="BP84" s="250"/>
      <c r="BQ84" s="250"/>
      <c r="BR84" s="250"/>
      <c r="BS84" s="250"/>
      <c r="BT84" s="250"/>
      <c r="BU84" s="250"/>
      <c r="BV84" s="250"/>
      <c r="BW84" s="250"/>
      <c r="BX84" s="250"/>
    </row>
    <row r="85" spans="1:76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0"/>
      <c r="BT85" s="250"/>
      <c r="BU85" s="250"/>
      <c r="BV85" s="250"/>
      <c r="BW85" s="250"/>
      <c r="BX85" s="250"/>
    </row>
    <row r="86" spans="1:76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  <c r="BK86" s="250"/>
      <c r="BL86" s="250"/>
      <c r="BM86" s="250"/>
      <c r="BN86" s="250"/>
      <c r="BO86" s="250"/>
      <c r="BP86" s="250"/>
      <c r="BQ86" s="250"/>
      <c r="BR86" s="250"/>
      <c r="BS86" s="250"/>
      <c r="BT86" s="250"/>
      <c r="BU86" s="250"/>
      <c r="BV86" s="250"/>
      <c r="BW86" s="250"/>
      <c r="BX86" s="250"/>
    </row>
    <row r="87" spans="1:76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50"/>
      <c r="AZ87" s="250"/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  <c r="BK87" s="250"/>
      <c r="BL87" s="250"/>
      <c r="BM87" s="250"/>
      <c r="BN87" s="250"/>
      <c r="BO87" s="250"/>
      <c r="BP87" s="250"/>
      <c r="BQ87" s="250"/>
      <c r="BR87" s="250"/>
      <c r="BS87" s="250"/>
      <c r="BT87" s="250"/>
      <c r="BU87" s="250"/>
      <c r="BV87" s="250"/>
      <c r="BW87" s="250"/>
      <c r="BX87" s="250"/>
    </row>
    <row r="88" spans="1:76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  <c r="BI88" s="250"/>
      <c r="BJ88" s="250"/>
      <c r="BK88" s="250"/>
      <c r="BL88" s="250"/>
      <c r="BM88" s="250"/>
      <c r="BN88" s="250"/>
      <c r="BO88" s="250"/>
      <c r="BP88" s="250"/>
      <c r="BQ88" s="250"/>
      <c r="BR88" s="250"/>
      <c r="BS88" s="250"/>
      <c r="BT88" s="250"/>
      <c r="BU88" s="250"/>
      <c r="BV88" s="250"/>
      <c r="BW88" s="250"/>
      <c r="BX88" s="250"/>
    </row>
    <row r="89" spans="1:76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  <c r="BK89" s="250"/>
      <c r="BL89" s="250"/>
      <c r="BM89" s="250"/>
      <c r="BN89" s="250"/>
      <c r="BO89" s="250"/>
      <c r="BP89" s="250"/>
      <c r="BQ89" s="250"/>
      <c r="BR89" s="250"/>
      <c r="BS89" s="250"/>
      <c r="BT89" s="250"/>
      <c r="BU89" s="250"/>
      <c r="BV89" s="250"/>
      <c r="BW89" s="250"/>
      <c r="BX89" s="250"/>
    </row>
    <row r="90" spans="1:76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50"/>
      <c r="BS90" s="250"/>
      <c r="BT90" s="250"/>
      <c r="BU90" s="250"/>
      <c r="BV90" s="250"/>
      <c r="BW90" s="250"/>
      <c r="BX90" s="250"/>
    </row>
    <row r="91" spans="1:76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50"/>
      <c r="AZ91" s="250"/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50"/>
      <c r="BS91" s="250"/>
      <c r="BT91" s="250"/>
      <c r="BU91" s="250"/>
      <c r="BV91" s="250"/>
      <c r="BW91" s="250"/>
      <c r="BX91" s="250"/>
    </row>
    <row r="92" spans="1:76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  <c r="BV92" s="250"/>
      <c r="BW92" s="250"/>
      <c r="BX92" s="250"/>
    </row>
    <row r="93" spans="1:76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</row>
    <row r="94" spans="1:76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50"/>
      <c r="AZ94" s="250"/>
      <c r="BA94" s="250"/>
      <c r="BB94" s="250"/>
      <c r="BC94" s="250"/>
      <c r="BD94" s="250"/>
      <c r="BE94" s="250"/>
      <c r="BF94" s="250"/>
      <c r="BG94" s="250"/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V94" s="250"/>
      <c r="BW94" s="250"/>
      <c r="BX94" s="250"/>
    </row>
    <row r="95" spans="1:75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V95" s="250"/>
      <c r="BW95" s="250"/>
    </row>
    <row r="96" spans="1:50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5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5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5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5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5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</sheetData>
  <sheetProtection/>
  <mergeCells count="4">
    <mergeCell ref="J5:U5"/>
    <mergeCell ref="V5:AG5"/>
    <mergeCell ref="AH5:AS5"/>
    <mergeCell ref="B65:AT67"/>
  </mergeCells>
  <printOptions/>
  <pageMargins left="0" right="0" top="0" bottom="0" header="0.5" footer="0.5"/>
  <pageSetup fitToHeight="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6.8515625" style="0" customWidth="1"/>
    <col min="4" max="4" width="9.140625" style="0" customWidth="1"/>
    <col min="5" max="5" width="39.00390625" style="0" customWidth="1"/>
    <col min="6" max="6" width="22.421875" style="0" customWidth="1"/>
    <col min="7" max="11" width="9.140625" style="0" customWidth="1"/>
    <col min="12" max="12" width="18.28125" style="0" customWidth="1"/>
    <col min="13" max="50" width="9.140625" style="0" customWidth="1"/>
  </cols>
  <sheetData>
    <row r="1" spans="1:50" ht="15" customHeight="1">
      <c r="A1" s="123"/>
      <c r="B1" s="123" t="s">
        <v>211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</row>
    <row r="2" spans="1:50" ht="84" customHeight="1">
      <c r="A2" s="123"/>
      <c r="B2" s="124"/>
      <c r="C2" s="125"/>
      <c r="D2" s="123"/>
      <c r="E2" s="123"/>
      <c r="F2" s="123"/>
      <c r="G2" s="123"/>
      <c r="H2" s="123"/>
      <c r="I2" s="123"/>
      <c r="J2" s="123"/>
      <c r="K2" s="126"/>
      <c r="L2" s="123"/>
      <c r="M2" s="126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</row>
    <row r="3" spans="1:50" ht="15" customHeight="1">
      <c r="A3" s="123"/>
      <c r="B3" s="124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</row>
    <row r="4" spans="1:50" ht="15" customHeight="1">
      <c r="A4" s="127" t="s">
        <v>212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</row>
    <row r="5" spans="1:50" ht="15" customHeight="1">
      <c r="A5" s="294" t="str">
        <f>HYPERLINK("http://str.com/resources/glossary","For all STR definitions, please visit www.str.com/resources/glossary")</f>
        <v>For all STR definitions, please visit www.str.com/resources/glossary</v>
      </c>
      <c r="B5" s="294"/>
      <c r="C5" s="294"/>
      <c r="D5" s="294"/>
      <c r="E5" s="294"/>
      <c r="F5" s="294"/>
      <c r="G5" s="128"/>
      <c r="H5" s="128"/>
      <c r="I5" s="128"/>
      <c r="J5" s="128"/>
      <c r="K5" s="128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</row>
    <row r="6" spans="1:50" ht="1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</row>
    <row r="7" spans="1:50" ht="1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</row>
    <row r="8" spans="1:50" ht="15" customHeight="1">
      <c r="A8" s="127" t="s">
        <v>213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</row>
    <row r="9" spans="1:50" ht="15" customHeight="1">
      <c r="A9" s="294" t="str">
        <f>HYPERLINK("http://www.str.com/resources/faq","For all STR FAQs, please click here or visit www.str.com/resources/faq")</f>
        <v>For all STR FAQs, please click here or visit www.str.com/resources/faq</v>
      </c>
      <c r="B9" s="294"/>
      <c r="C9" s="294"/>
      <c r="D9" s="294"/>
      <c r="E9" s="294"/>
      <c r="F9" s="294"/>
      <c r="G9" s="128"/>
      <c r="H9" s="128"/>
      <c r="I9" s="128"/>
      <c r="J9" s="128"/>
      <c r="K9" s="128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</row>
    <row r="10" spans="1:50" ht="1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</row>
    <row r="11" spans="1:50" ht="1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</row>
    <row r="12" spans="1:50" ht="15" customHeight="1">
      <c r="A12" s="296" t="str">
        <f>HYPERLINK("http://www.str.com/","Please visit our website at www.str.com, or if you need additional assistance please reach out to our Customer Support team.")</f>
        <v>Please visit our website at www.str.com, or if you need additional assistance please reach out to our Customer Support team.</v>
      </c>
      <c r="B12" s="296"/>
      <c r="C12" s="296"/>
      <c r="D12" s="296"/>
      <c r="E12" s="296"/>
      <c r="F12" s="296"/>
      <c r="G12" s="296"/>
      <c r="H12" s="296"/>
      <c r="I12" s="296"/>
      <c r="J12" s="296"/>
      <c r="K12" s="128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</row>
    <row r="13" spans="1:50" ht="19.5" customHeight="1">
      <c r="A13" s="129" t="s">
        <v>214</v>
      </c>
      <c r="B13" s="129"/>
      <c r="C13" s="129"/>
      <c r="D13" s="129"/>
      <c r="E13" s="129"/>
      <c r="F13" s="129" t="s">
        <v>215</v>
      </c>
      <c r="G13" s="129"/>
      <c r="H13" s="129"/>
      <c r="I13" s="129"/>
      <c r="J13" s="129"/>
      <c r="K13" s="129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</row>
    <row r="14" spans="1:50" ht="18" customHeight="1">
      <c r="A14" s="131" t="s">
        <v>4</v>
      </c>
      <c r="B14" s="131"/>
      <c r="C14" s="131"/>
      <c r="D14" s="131"/>
      <c r="E14" s="128"/>
      <c r="F14" s="131" t="s">
        <v>5</v>
      </c>
      <c r="G14" s="131"/>
      <c r="H14" s="131"/>
      <c r="I14" s="131"/>
      <c r="J14" s="131"/>
      <c r="K14" s="128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</row>
    <row r="15" spans="1:50" ht="15" customHeight="1">
      <c r="A15" s="131" t="s">
        <v>6</v>
      </c>
      <c r="B15" s="131"/>
      <c r="C15" s="131"/>
      <c r="D15" s="131"/>
      <c r="E15" s="128"/>
      <c r="F15" s="131" t="s">
        <v>216</v>
      </c>
      <c r="G15" s="131"/>
      <c r="H15" s="131"/>
      <c r="I15" s="131"/>
      <c r="J15" s="131"/>
      <c r="K15" s="128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</row>
    <row r="16" spans="1:50" ht="15" customHeight="1">
      <c r="A16" s="293" t="str">
        <f>HYPERLINK("mailto:support@str.com","destininfo@str.com")</f>
        <v>destininfo@str.com</v>
      </c>
      <c r="B16" s="293"/>
      <c r="C16" s="293"/>
      <c r="D16" s="293"/>
      <c r="E16" s="128"/>
      <c r="F16" s="132" t="str">
        <f>HYPERLINK("mailto:hotelinfo@str.com","industryinfo@str.com")</f>
        <v>industryinfo@str.com</v>
      </c>
      <c r="G16" s="131"/>
      <c r="H16" s="131"/>
      <c r="I16" s="131"/>
      <c r="J16" s="131"/>
      <c r="K16" s="128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</row>
    <row r="17" spans="1:50" ht="15" customHeight="1">
      <c r="A17" s="131"/>
      <c r="B17" s="131"/>
      <c r="C17" s="131"/>
      <c r="D17" s="131"/>
      <c r="E17" s="128"/>
      <c r="F17" s="131"/>
      <c r="G17" s="131"/>
      <c r="H17" s="131"/>
      <c r="I17" s="131"/>
      <c r="J17" s="131"/>
      <c r="K17" s="128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</row>
    <row r="18" spans="1:50" ht="15" customHeight="1">
      <c r="A18" s="131" t="s">
        <v>217</v>
      </c>
      <c r="B18" s="131"/>
      <c r="C18" s="131"/>
      <c r="D18" s="131"/>
      <c r="E18" s="128"/>
      <c r="F18" s="131"/>
      <c r="G18" s="131"/>
      <c r="H18" s="131"/>
      <c r="I18" s="131"/>
      <c r="J18" s="131"/>
      <c r="K18" s="128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</row>
    <row r="19" spans="1:50" ht="15" customHeight="1">
      <c r="A19" s="131" t="s">
        <v>218</v>
      </c>
      <c r="B19" s="128"/>
      <c r="C19" s="131"/>
      <c r="D19" s="131"/>
      <c r="E19" s="131"/>
      <c r="F19" s="131"/>
      <c r="G19" s="131"/>
      <c r="H19" s="131"/>
      <c r="I19" s="131"/>
      <c r="J19" s="131"/>
      <c r="K19" s="128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</row>
    <row r="20" spans="1:50" ht="15" customHeight="1">
      <c r="A20" s="131" t="s">
        <v>219</v>
      </c>
      <c r="B20" s="128"/>
      <c r="C20" s="131"/>
      <c r="D20" s="131"/>
      <c r="E20" s="131"/>
      <c r="F20" s="131"/>
      <c r="G20" s="131"/>
      <c r="H20" s="131"/>
      <c r="I20" s="131"/>
      <c r="J20" s="131"/>
      <c r="K20" s="128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</row>
    <row r="21" spans="1:50" ht="15" customHeight="1">
      <c r="A21" s="293" t="str">
        <f>HYPERLINK("mailto:apinfo@str.com","apinfo@str.com")</f>
        <v>apinfo@str.com</v>
      </c>
      <c r="B21" s="293"/>
      <c r="C21" s="293"/>
      <c r="D21" s="293"/>
      <c r="E21" s="131"/>
      <c r="F21" s="131"/>
      <c r="G21" s="131"/>
      <c r="H21" s="131"/>
      <c r="I21" s="131"/>
      <c r="J21" s="131"/>
      <c r="K21" s="128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</row>
    <row r="22" spans="1:50" ht="1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</row>
    <row r="23" spans="1:50" ht="16.5" customHeight="1">
      <c r="A23" s="295" t="str">
        <f>HYPERLINK("http://www.hotelnewsnow.com/","For the latest in industry news, visit HotelNewsNow.com.")</f>
        <v>For the latest in industry news, visit HotelNewsNow.com.</v>
      </c>
      <c r="B23" s="295"/>
      <c r="C23" s="295"/>
      <c r="D23" s="295"/>
      <c r="E23" s="295"/>
      <c r="F23" s="295"/>
      <c r="G23" s="295"/>
      <c r="H23" s="295"/>
      <c r="I23" s="295"/>
      <c r="J23" s="133"/>
      <c r="K23" s="128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</row>
    <row r="24" spans="1:50" ht="15" customHeight="1">
      <c r="A24" s="295" t="str">
        <f>HYPERLINK("http://www.hoteldataconference.com/","To learn more about the Hotel Data Conference, visit HotelDataConference.com.")</f>
        <v>To learn more about the Hotel Data Conference, visit HotelDataConference.com.</v>
      </c>
      <c r="B24" s="295"/>
      <c r="C24" s="295"/>
      <c r="D24" s="295"/>
      <c r="E24" s="295"/>
      <c r="F24" s="295"/>
      <c r="G24" s="295"/>
      <c r="H24" s="295"/>
      <c r="I24" s="295"/>
      <c r="J24" s="133"/>
      <c r="K24" s="133"/>
      <c r="L24" s="13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</row>
    <row r="25" spans="1:50" ht="15" customHeight="1">
      <c r="A25" s="123"/>
      <c r="B25" s="12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</row>
    <row r="26" spans="1:50" ht="1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:50" ht="1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</row>
    <row r="28" spans="1:50" ht="1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</row>
    <row r="29" spans="1:50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</row>
    <row r="30" spans="1:50" ht="1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</row>
    <row r="31" spans="1:50" ht="1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</row>
    <row r="32" spans="1:50" ht="1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</row>
    <row r="33" spans="1:50" ht="1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</row>
    <row r="34" spans="1:50" ht="1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</row>
    <row r="35" spans="1:50" ht="1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</row>
    <row r="36" spans="1:50" ht="1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</row>
    <row r="37" spans="1:50" ht="1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</row>
    <row r="38" spans="1:50" ht="1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</row>
    <row r="39" spans="1:50" ht="1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</row>
    <row r="40" spans="1:50" ht="1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</row>
    <row r="41" spans="1:50" ht="1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</row>
    <row r="42" spans="1:50" ht="1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</row>
    <row r="43" spans="1:50" ht="1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</row>
    <row r="44" spans="1:50" ht="1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</row>
    <row r="45" spans="1:50" ht="1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</row>
    <row r="46" spans="1:50" ht="1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</row>
    <row r="47" spans="1:50" ht="1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</row>
    <row r="48" spans="1:50" ht="1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</row>
    <row r="49" spans="1:50" ht="1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</row>
    <row r="50" spans="1:50" ht="1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</row>
    <row r="51" spans="1:50" ht="1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</row>
    <row r="52" spans="1:50" ht="1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</row>
    <row r="53" spans="1:50" ht="1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</row>
    <row r="54" spans="1:50" ht="1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</row>
    <row r="55" spans="1:50" ht="1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</row>
    <row r="56" spans="1:50" ht="1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</row>
    <row r="57" spans="1:50" ht="1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</row>
    <row r="58" spans="1:50" ht="1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</row>
    <row r="59" spans="1:50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</row>
    <row r="60" spans="1:50" ht="1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</row>
    <row r="61" spans="1:50" ht="1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</row>
    <row r="62" spans="1:50" ht="1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</row>
    <row r="63" spans="1:50" ht="1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</row>
    <row r="64" spans="1:50" ht="1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</row>
    <row r="65" spans="1:50" ht="1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</row>
    <row r="66" spans="1:50" ht="1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</row>
    <row r="67" spans="1:50" ht="1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</row>
    <row r="68" spans="1:50" ht="1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</row>
    <row r="69" spans="1:50" ht="1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</row>
    <row r="70" spans="1:50" ht="1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</row>
    <row r="71" spans="1:50" ht="1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</row>
    <row r="72" spans="1:50" ht="1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</row>
    <row r="73" spans="1:50" ht="1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</row>
    <row r="74" spans="1:50" ht="1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</row>
    <row r="75" spans="1:50" ht="1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</row>
    <row r="76" spans="1:50" ht="1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</row>
    <row r="77" spans="1:50" ht="1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</row>
    <row r="78" spans="1:50" ht="1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</row>
    <row r="79" spans="1:50" ht="1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</row>
    <row r="80" spans="1:50" ht="1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</row>
    <row r="81" spans="1:50" ht="1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</row>
    <row r="82" spans="1:50" ht="1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</row>
    <row r="83" spans="1:50" ht="1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</row>
    <row r="84" spans="1:50" ht="1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</row>
    <row r="85" spans="1:50" ht="1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</row>
    <row r="86" spans="1:50" ht="1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</row>
    <row r="87" spans="1:50" ht="1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</row>
    <row r="88" spans="1:50" ht="1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</row>
    <row r="89" spans="1:50" ht="1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</row>
    <row r="90" spans="1:50" ht="1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</row>
    <row r="91" spans="1:50" ht="1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</row>
    <row r="92" spans="1:50" ht="1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</row>
    <row r="93" spans="1:50" ht="1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</row>
    <row r="94" spans="1:50" ht="1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</row>
    <row r="95" spans="1:50" ht="1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</row>
    <row r="96" spans="1:50" ht="1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</row>
    <row r="97" spans="1:50" ht="1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</row>
    <row r="98" spans="1:50" ht="1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</row>
    <row r="99" spans="1:50" ht="1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</row>
    <row r="100" spans="1:50" ht="1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</row>
  </sheetData>
  <sheetProtection password="DD2A" sheet="1" objects="1" scenarios="1"/>
  <mergeCells count="7">
    <mergeCell ref="A21:D21"/>
    <mergeCell ref="A5:F5"/>
    <mergeCell ref="A23:I23"/>
    <mergeCell ref="A24:I24"/>
    <mergeCell ref="A9:F9"/>
    <mergeCell ref="A12:J12"/>
    <mergeCell ref="A16:D16"/>
  </mergeCells>
  <printOptions/>
  <pageMargins left="0" right="0" top="0" bottom="0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2020-02-12T17:05:51Z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11.0.0.825 (http://officewriter.softartisans.com)</vt:lpwstr>
  </property>
</Properties>
</file>